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3580" tabRatio="602" activeTab="1"/>
  </bookViews>
  <sheets>
    <sheet name="Intro &amp; GAF Scale" sheetId="6" r:id="rId1"/>
    <sheet name="Funktionssysteme" sheetId="1" r:id="rId2"/>
    <sheet name="Existenzs.Funktionsfähigkeit" sheetId="3" r:id="rId3"/>
    <sheet name="Visualisierung" sheetId="5" r:id="rId4"/>
    <sheet name="Blatt2" sheetId="2" r:id="rId5"/>
    <sheet name="Blatt4" sheetId="4" r:id="rId6"/>
  </sheets>
  <definedNames>
    <definedName name="_xlnm.Print_Area" localSheetId="2">Existenzs.Funktionsfähigkeit!$A$1:$N$49</definedName>
    <definedName name="_xlnm.Print_Area" localSheetId="1">Funktionssysteme!$B$3:$Z$58</definedName>
    <definedName name="_xlnm.Print_Area" localSheetId="0">'Intro &amp; GAF Scale'!$A$1:$H$95</definedName>
    <definedName name="_xlnm.Print_Area" localSheetId="3">Visualisierung!$A$1:$AK$61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" i="2" l="1"/>
  <c r="L10" i="2"/>
  <c r="K10" i="2"/>
  <c r="M11" i="2"/>
  <c r="L11" i="2"/>
  <c r="K11" i="2"/>
  <c r="J10" i="2"/>
  <c r="N10" i="2"/>
  <c r="N11" i="2"/>
  <c r="J11" i="2"/>
  <c r="W46" i="1"/>
  <c r="Y36" i="1"/>
  <c r="X36" i="1"/>
  <c r="F36" i="1"/>
  <c r="E36" i="1"/>
  <c r="S52" i="1"/>
  <c r="R52" i="1"/>
  <c r="I52" i="1"/>
  <c r="H52" i="1"/>
  <c r="V46" i="1"/>
  <c r="G46" i="1"/>
  <c r="F46" i="1"/>
  <c r="U28" i="1"/>
  <c r="T28" i="1"/>
  <c r="H28" i="1"/>
  <c r="G28" i="1"/>
  <c r="N24" i="1"/>
  <c r="M24" i="1"/>
  <c r="Z2" i="5"/>
  <c r="Z3" i="5"/>
  <c r="Q4" i="5"/>
  <c r="F4" i="5"/>
  <c r="F3" i="5"/>
  <c r="F2" i="5"/>
  <c r="D9" i="5"/>
  <c r="C9" i="5"/>
  <c r="C13" i="5"/>
  <c r="B13" i="5"/>
  <c r="E19" i="5"/>
  <c r="D19" i="5"/>
  <c r="F23" i="5"/>
  <c r="E23" i="5"/>
  <c r="X23" i="5"/>
  <c r="W23" i="5"/>
  <c r="AD19" i="5"/>
  <c r="AC19" i="5"/>
  <c r="AE14" i="5"/>
  <c r="AD14" i="5"/>
  <c r="Z9" i="5"/>
  <c r="Y9" i="5"/>
  <c r="T7" i="5"/>
  <c r="S7" i="5"/>
  <c r="D27" i="1"/>
  <c r="R11" i="4"/>
  <c r="R10" i="4"/>
  <c r="N4" i="2"/>
  <c r="M4" i="2"/>
  <c r="J4" i="2"/>
  <c r="K4" i="2"/>
  <c r="L4" i="2"/>
  <c r="O4" i="2"/>
  <c r="P4" i="2"/>
  <c r="J5" i="2"/>
  <c r="K5" i="2"/>
  <c r="L5" i="2"/>
  <c r="M5" i="2"/>
  <c r="O5" i="2"/>
  <c r="J16" i="2"/>
  <c r="K15" i="2"/>
  <c r="J15" i="2"/>
  <c r="K6" i="2"/>
  <c r="J6" i="2"/>
  <c r="L6" i="2"/>
  <c r="M6" i="2"/>
  <c r="O6" i="2"/>
  <c r="N6" i="2"/>
  <c r="P6" i="2"/>
  <c r="L12" i="2"/>
  <c r="R6" i="4"/>
  <c r="B19" i="3"/>
  <c r="M10" i="4"/>
  <c r="N10" i="4"/>
  <c r="O10" i="4"/>
  <c r="P10" i="4"/>
  <c r="S10" i="4"/>
  <c r="T10" i="4"/>
  <c r="N20" i="4"/>
  <c r="R12" i="4"/>
  <c r="M11" i="4"/>
  <c r="N11" i="4"/>
  <c r="O11" i="4"/>
  <c r="P11" i="4"/>
  <c r="S11" i="4"/>
  <c r="T11" i="4"/>
  <c r="N21" i="4"/>
  <c r="R7" i="4"/>
  <c r="R8" i="4"/>
  <c r="R9" i="4"/>
  <c r="M12" i="4"/>
  <c r="N6" i="4"/>
  <c r="N7" i="2"/>
  <c r="N8" i="2"/>
  <c r="N9" i="2"/>
  <c r="N12" i="2"/>
  <c r="N5" i="2"/>
  <c r="K29" i="2"/>
  <c r="K30" i="2"/>
  <c r="K31" i="2"/>
  <c r="K32" i="2"/>
  <c r="K33" i="2"/>
  <c r="K34" i="2"/>
  <c r="K35" i="2"/>
  <c r="S19" i="4"/>
  <c r="M9" i="4"/>
  <c r="N9" i="4"/>
  <c r="O9" i="4"/>
  <c r="P9" i="4"/>
  <c r="M7" i="4"/>
  <c r="N7" i="4"/>
  <c r="O7" i="4"/>
  <c r="P7" i="4"/>
  <c r="M8" i="4"/>
  <c r="N8" i="4"/>
  <c r="O8" i="4"/>
  <c r="P8" i="4"/>
  <c r="N12" i="4"/>
  <c r="O12" i="4"/>
  <c r="P12" i="4"/>
  <c r="S9" i="4"/>
  <c r="M19" i="4"/>
  <c r="S12" i="4"/>
  <c r="T12" i="4"/>
  <c r="S7" i="4"/>
  <c r="T7" i="4"/>
  <c r="S8" i="4"/>
  <c r="T8" i="4"/>
  <c r="J12" i="2"/>
  <c r="K12" i="2"/>
  <c r="M12" i="2"/>
  <c r="S20" i="4"/>
  <c r="S17" i="4"/>
  <c r="S18" i="4"/>
  <c r="S16" i="4"/>
  <c r="B18" i="3"/>
  <c r="D25" i="1"/>
  <c r="B17" i="3"/>
  <c r="D26" i="1"/>
  <c r="M6" i="4"/>
  <c r="O6" i="4"/>
  <c r="P6" i="4"/>
  <c r="L14" i="2"/>
  <c r="J7" i="2"/>
  <c r="K7" i="2"/>
  <c r="L7" i="2"/>
  <c r="M7" i="2"/>
  <c r="J8" i="2"/>
  <c r="K8" i="2"/>
  <c r="L8" i="2"/>
  <c r="M8" i="2"/>
  <c r="J9" i="2"/>
  <c r="K9" i="2"/>
  <c r="L9" i="2"/>
  <c r="M9" i="2"/>
  <c r="T9" i="4"/>
  <c r="N19" i="4"/>
  <c r="M21" i="4"/>
  <c r="P5" i="2"/>
  <c r="K16" i="2"/>
  <c r="O8" i="2"/>
  <c r="P8" i="2"/>
  <c r="K19" i="2"/>
  <c r="K17" i="2"/>
  <c r="O12" i="2"/>
  <c r="J23" i="2"/>
  <c r="O11" i="2"/>
  <c r="J22" i="2"/>
  <c r="O9" i="2"/>
  <c r="P9" i="2"/>
  <c r="K20" i="2"/>
  <c r="O7" i="2"/>
  <c r="P7" i="2"/>
  <c r="K18" i="2"/>
  <c r="O10" i="2"/>
  <c r="J21" i="2"/>
  <c r="S6" i="4"/>
  <c r="M16" i="4"/>
  <c r="N22" i="4"/>
  <c r="M22" i="4"/>
  <c r="N18" i="4"/>
  <c r="M18" i="4"/>
  <c r="N17" i="4"/>
  <c r="M17" i="4"/>
  <c r="M20" i="4"/>
  <c r="T6" i="4"/>
  <c r="N16" i="4"/>
  <c r="J19" i="2"/>
  <c r="P10" i="2"/>
  <c r="K21" i="2"/>
  <c r="J20" i="2"/>
  <c r="J18" i="2"/>
  <c r="P11" i="2"/>
  <c r="K22" i="2"/>
  <c r="P12" i="2"/>
  <c r="K23" i="2"/>
  <c r="J17" i="2"/>
</calcChain>
</file>

<file path=xl/sharedStrings.xml><?xml version="1.0" encoding="utf-8"?>
<sst xmlns="http://schemas.openxmlformats.org/spreadsheetml/2006/main" count="246" uniqueCount="140">
  <si>
    <t>erstellt von:</t>
  </si>
  <si>
    <t>erstellt am:</t>
  </si>
  <si>
    <t>Presenting Problem</t>
  </si>
  <si>
    <t>Informationen</t>
  </si>
  <si>
    <t>voll</t>
  </si>
  <si>
    <t>weitgehend</t>
  </si>
  <si>
    <t>mangelhaft</t>
  </si>
  <si>
    <t>exkludiert</t>
  </si>
  <si>
    <t>(Daten und Fakten)</t>
  </si>
  <si>
    <t>teilweise</t>
  </si>
  <si>
    <t>Tendenz</t>
  </si>
  <si>
    <t>x</t>
  </si>
  <si>
    <t>Arbeitsmarkt</t>
  </si>
  <si>
    <t>Bildungswesen</t>
  </si>
  <si>
    <t>Geldverkehr</t>
  </si>
  <si>
    <t>Kommunikation</t>
  </si>
  <si>
    <t>Mobilität</t>
  </si>
  <si>
    <t>Sozialversicherung</t>
  </si>
  <si>
    <t>=</t>
  </si>
  <si>
    <t>+</t>
  </si>
  <si>
    <t>-</t>
  </si>
  <si>
    <t>--</t>
  </si>
  <si>
    <t>Funktionssysteme</t>
  </si>
  <si>
    <t>Max</t>
  </si>
  <si>
    <t>Max+Tendenz</t>
  </si>
  <si>
    <t>prekär</t>
  </si>
  <si>
    <t>nicht gewährleistet</t>
  </si>
  <si>
    <t>Substitution in %</t>
  </si>
  <si>
    <t>A. Wohnen</t>
  </si>
  <si>
    <t>C. Sicherheit</t>
  </si>
  <si>
    <t>A. Gesundheit</t>
  </si>
  <si>
    <t>D. Funktionsniveau</t>
  </si>
  <si>
    <t>Einschätzung nach GAF-Scale</t>
  </si>
  <si>
    <t>aktuell</t>
  </si>
  <si>
    <t>&lt;</t>
  </si>
  <si>
    <t>&gt;&gt;!</t>
  </si>
  <si>
    <t>&gt;</t>
  </si>
  <si>
    <t>Informationen                                                        (Daten und Fakten)</t>
  </si>
  <si>
    <t>adäquat</t>
  </si>
  <si>
    <t>nicht gewährl.</t>
  </si>
  <si>
    <t>Wohnen</t>
  </si>
  <si>
    <t>Sicherheit</t>
  </si>
  <si>
    <t>Gesundheit</t>
  </si>
  <si>
    <t>Sorgepflicht</t>
  </si>
  <si>
    <t>Substitution</t>
  </si>
  <si>
    <t>Exists./Funktionsf.</t>
  </si>
  <si>
    <t>Klient:</t>
  </si>
  <si>
    <t>t</t>
  </si>
  <si>
    <t>Existenzsicherung/Funktionsfähigkeit</t>
  </si>
  <si>
    <t>aktuell:</t>
  </si>
  <si>
    <t>max/Jahr:</t>
  </si>
  <si>
    <t>Presenting Problem:</t>
  </si>
  <si>
    <t>GAF-Scale</t>
  </si>
  <si>
    <t>Seitenaufbau:</t>
  </si>
  <si>
    <t>Bearbeitungshinweise:</t>
  </si>
  <si>
    <t>günstige Tendenz (mehr Inklusion)</t>
  </si>
  <si>
    <t>stabiler Status, fehlende Dynamik</t>
  </si>
  <si>
    <t>Dynamik in Richtung Exklusion</t>
  </si>
  <si>
    <t>aktuell krisenhafte Entwicklung</t>
  </si>
  <si>
    <t>Eingabe der Tendenz (Dynamik)</t>
  </si>
  <si>
    <t>Drucken:</t>
  </si>
  <si>
    <t>Intro plus GAF-Scale</t>
  </si>
  <si>
    <t>Wir haben den Druckbereich fest eingestellt, es wird  jeweils das Formular und die Graphik ausgedruckt..</t>
  </si>
  <si>
    <t>4=voll</t>
  </si>
  <si>
    <t>2=teilweise</t>
  </si>
  <si>
    <t>3=weitgehend</t>
  </si>
  <si>
    <t>1=exkludiert</t>
  </si>
  <si>
    <t>3=mangelhaft</t>
  </si>
  <si>
    <t>2=prekär</t>
  </si>
  <si>
    <t>1=nicht gewährleistet</t>
  </si>
  <si>
    <t>4=adäquat</t>
  </si>
  <si>
    <t>Kontakt:</t>
  </si>
  <si>
    <t>B.Kompetenzen</t>
  </si>
  <si>
    <t>Kompetenzen</t>
  </si>
  <si>
    <t>lebensweltl. Support</t>
  </si>
  <si>
    <t>D. lebensweltl. Support</t>
  </si>
  <si>
    <t>Medien/ Kultur</t>
  </si>
  <si>
    <t>medizinische Versorgung</t>
  </si>
  <si>
    <t>Sorgepflichten</t>
  </si>
  <si>
    <t>Inklusion-Chart 4</t>
  </si>
  <si>
    <t>KlientIn, Alter:</t>
  </si>
  <si>
    <t xml:space="preserve"> 3: positiv, 2: stabil, 1: negativ, 0: gefährlich</t>
  </si>
  <si>
    <t>unterstützt (+)</t>
  </si>
  <si>
    <t>3. Funktions-fähigkeit</t>
  </si>
  <si>
    <t>C. Sorgepflichten</t>
  </si>
  <si>
    <t xml:space="preserve"> Tendenz (Dynamik)  3: positiv, 2: stabil, 1:neg., 0: akut</t>
  </si>
  <si>
    <t>Tendenz (Dynamik)  3: positiv, 2: stabil, 1:neg., 0: akut</t>
  </si>
  <si>
    <t>sehr gut 4, ein-geschränkt 3, mangelhaft 2, gefährdend 1</t>
  </si>
  <si>
    <t>eingeschränkt  =</t>
  </si>
  <si>
    <t>gefährdend      =</t>
  </si>
  <si>
    <t>sehr gut            =</t>
  </si>
  <si>
    <t>mangelhaft       =</t>
  </si>
  <si>
    <t>Funktionsfähig-keit</t>
  </si>
  <si>
    <t>Existenzsich-erung</t>
  </si>
  <si>
    <t>akut</t>
  </si>
  <si>
    <t>negativ</t>
  </si>
  <si>
    <t>positiv</t>
  </si>
  <si>
    <t>stabil,</t>
  </si>
  <si>
    <t>Tendenz Dynamik</t>
  </si>
  <si>
    <t>1. Inklusion in Funktions-systeme</t>
  </si>
  <si>
    <t>Teilhabe</t>
  </si>
  <si>
    <t>B. Güter des Alltags</t>
  </si>
  <si>
    <t>A. Rechtsstatus</t>
  </si>
  <si>
    <t>2. Niveau der Existenzsicherung</t>
  </si>
  <si>
    <t>Formular ©peter pantucek-eisenbacher 2005-2016.Verwendung unter Beibehaltung des Copyright-Hinweises frei</t>
  </si>
  <si>
    <t>Aktionen</t>
  </si>
  <si>
    <t>B. Arbeitsmarkt</t>
  </si>
  <si>
    <t>C. Sozial-versicherung</t>
  </si>
  <si>
    <t>D. Geldverkehr</t>
  </si>
  <si>
    <t>E. Mobilität</t>
  </si>
  <si>
    <t>F. Bildungswesen</t>
  </si>
  <si>
    <t xml:space="preserve">G. medizinische Versorgung </t>
  </si>
  <si>
    <t>H. Medien</t>
  </si>
  <si>
    <t>I. Adressierbarkeit</t>
  </si>
  <si>
    <t>Rechtsstatus</t>
  </si>
  <si>
    <t>Adressierbarkeit</t>
  </si>
  <si>
    <t>=Funktionssysteme!#BEZUG!</t>
  </si>
  <si>
    <t>max/J</t>
  </si>
  <si>
    <t>Güter des Alltags</t>
  </si>
  <si>
    <t>Inklusions-Chart IC4</t>
  </si>
  <si>
    <t>stv. Inklusion (1:rot, 2:gelb, 3:grün)</t>
  </si>
  <si>
    <t>Klient/in:</t>
  </si>
  <si>
    <r>
      <rPr>
        <sz val="12"/>
        <color theme="1"/>
        <rFont val="Calibri Bold"/>
        <family val="2"/>
      </rPr>
      <t xml:space="preserve">Eingabe immer mit Enter </t>
    </r>
    <r>
      <rPr>
        <sz val="12"/>
        <color theme="1"/>
        <rFont val="Menlo Bold"/>
        <family val="2"/>
      </rPr>
      <t>↵ bestätigen</t>
    </r>
  </si>
  <si>
    <t>Die Visualisierung enthält die Grunddaten des IC4 und die entsprechenden Diagramme. Der Druckbereich ist auch in diesem Blatt fest eingestellt.</t>
  </si>
  <si>
    <t>Inklusion-Chart (IC4)</t>
  </si>
  <si>
    <t>office@inklusionschart.eu</t>
  </si>
  <si>
    <t>In den Spalten Tendenz, stellv. Inklusion, Substitution, Skalierung auf Achse 3</t>
  </si>
  <si>
    <t>erfolgt jeweils die Eingabe einer Zahl – der Code ist in der Spaltenüberschrift</t>
  </si>
  <si>
    <t>ersichtlich. Das Formular wandelt die Zahl automatisch in ein Symbol um.</t>
  </si>
  <si>
    <t>Die Skalierung der Teilhabe (Achse 1) und Niveau (Achse 2) bitte durch Eingabe</t>
  </si>
  <si>
    <t>eines "x" in der jeweiligen Spalte.</t>
  </si>
  <si>
    <t>Achse 1: Inklusion/Exklusion in Funktionssysteme – Eingabeformular</t>
  </si>
  <si>
    <t>Achsen 2 und 3: Existenzsicherung &amp; Funktionsfähigkeit – Eingabeformular</t>
  </si>
  <si>
    <t>Konzeption: Peter Pantuček-Eisenbacher 2005-2016; IC4 mit Peter Lüdtke, Eva Grigori, Angelika Neuer, Dunja Gharwal.</t>
  </si>
  <si>
    <t>Dieses Excel-Sheet beinhaltet das IC4 und die Visualisierung in Form eines Spinnennetz-Diagramms. Der Inklusionsgrad sowie die entsprechende Dynamik werden automatisch in Diagrammen dargestellt. Definitionen und praxisnahe Erklärungen zum Interview finden Sie im Manual auf www.inklusionschart.eu</t>
  </si>
  <si>
    <t>Beispiel Eingabe: 1. Zeile leeres Formular, 2. Zeile Eingabe, 3. Zeile: so wird es dargestellt.</t>
  </si>
  <si>
    <t>Grunddaten und graphische Darstellung des IC4 (automatisch generiert)</t>
  </si>
  <si>
    <t>medizinische</t>
  </si>
  <si>
    <t>Versorgung</t>
  </si>
  <si>
    <t>Medien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</si>
</sst>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;@"/>
  </numFmts>
  <fonts count="42" x14ac:knownFonts="1">
    <font>
      <sz val="12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20"/>
      <color rgb="FFFFFFFF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Lucida Grande"/>
    </font>
    <font>
      <b/>
      <sz val="24"/>
      <color theme="1"/>
      <name val="Arial"/>
      <family val="2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Bold"/>
      <family val="2"/>
    </font>
    <font>
      <sz val="12"/>
      <color theme="1"/>
      <name val="Menlo Bold"/>
      <family val="2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Arial"/>
      <family val="2"/>
    </font>
    <font>
      <b/>
      <sz val="36"/>
      <color rgb="FF00B050"/>
      <name val="Arial"/>
      <family val="2"/>
    </font>
    <font>
      <b/>
      <i/>
      <sz val="18"/>
      <color theme="1"/>
      <name val="Arial"/>
      <family val="2"/>
    </font>
    <font>
      <sz val="28"/>
      <color theme="1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2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5FDA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/>
    <xf numFmtId="0" fontId="0" fillId="0" borderId="0" xfId="0" applyFont="1" applyAlignment="1" applyProtection="1">
      <alignment textRotation="90" wrapText="1"/>
      <protection locked="0"/>
    </xf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quotePrefix="1"/>
    <xf numFmtId="2" fontId="0" fillId="0" borderId="0" xfId="0" applyNumberFormat="1"/>
    <xf numFmtId="0" fontId="0" fillId="0" borderId="17" xfId="0" applyBorder="1"/>
    <xf numFmtId="0" fontId="0" fillId="4" borderId="15" xfId="0" applyFill="1" applyBorder="1" applyAlignment="1">
      <alignment textRotation="90"/>
    </xf>
    <xf numFmtId="0" fontId="0" fillId="4" borderId="17" xfId="0" applyFill="1" applyBorder="1" applyAlignment="1">
      <alignment textRotation="90"/>
    </xf>
    <xf numFmtId="0" fontId="0" fillId="4" borderId="17" xfId="0" applyFill="1" applyBorder="1"/>
    <xf numFmtId="164" fontId="0" fillId="0" borderId="0" xfId="0" applyNumberFormat="1"/>
    <xf numFmtId="0" fontId="0" fillId="4" borderId="24" xfId="0" applyFill="1" applyBorder="1" applyAlignment="1">
      <alignment textRotation="90"/>
    </xf>
    <xf numFmtId="1" fontId="0" fillId="0" borderId="0" xfId="0" applyNumberFormat="1"/>
    <xf numFmtId="0" fontId="15" fillId="4" borderId="0" xfId="0" applyFont="1" applyFill="1"/>
    <xf numFmtId="0" fontId="0" fillId="4" borderId="0" xfId="0" applyFill="1"/>
    <xf numFmtId="0" fontId="0" fillId="4" borderId="0" xfId="0" applyFill="1" applyBorder="1"/>
    <xf numFmtId="0" fontId="0" fillId="0" borderId="0" xfId="0" applyBorder="1"/>
    <xf numFmtId="0" fontId="0" fillId="4" borderId="0" xfId="0" applyFill="1" applyAlignment="1">
      <alignment horizontal="left" wrapText="1"/>
    </xf>
    <xf numFmtId="0" fontId="21" fillId="4" borderId="17" xfId="0" applyFont="1" applyFill="1" applyBorder="1"/>
    <xf numFmtId="0" fontId="8" fillId="4" borderId="0" xfId="51" applyFill="1"/>
    <xf numFmtId="0" fontId="17" fillId="0" borderId="0" xfId="0" applyFont="1"/>
    <xf numFmtId="0" fontId="0" fillId="4" borderId="0" xfId="0" applyFill="1" applyBorder="1" applyAlignment="1">
      <alignment horizontal="left"/>
    </xf>
    <xf numFmtId="0" fontId="0" fillId="0" borderId="17" xfId="0" applyBorder="1" applyAlignment="1" applyProtection="1">
      <alignment horizontal="left"/>
      <protection locked="0"/>
    </xf>
    <xf numFmtId="0" fontId="4" fillId="2" borderId="17" xfId="0" applyFont="1" applyFill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0" fillId="8" borderId="17" xfId="0" applyFill="1" applyBorder="1"/>
    <xf numFmtId="49" fontId="0" fillId="0" borderId="0" xfId="0" applyNumberFormat="1"/>
    <xf numFmtId="2" fontId="0" fillId="0" borderId="0" xfId="0" applyNumberFormat="1" applyFont="1"/>
    <xf numFmtId="0" fontId="13" fillId="0" borderId="17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wrapText="1"/>
    </xf>
    <xf numFmtId="0" fontId="14" fillId="0" borderId="18" xfId="0" applyFont="1" applyBorder="1" applyAlignment="1" applyProtection="1">
      <alignment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27" fillId="0" borderId="17" xfId="0" applyFont="1" applyFill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49" fontId="29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7" fillId="0" borderId="17" xfId="0" applyFont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27" fillId="8" borderId="17" xfId="0" applyFont="1" applyFill="1" applyBorder="1" applyAlignment="1">
      <alignment horizontal="center" vertical="center" wrapText="1"/>
    </xf>
    <xf numFmtId="0" fontId="37" fillId="0" borderId="17" xfId="0" applyFont="1" applyBorder="1" applyAlignment="1" applyProtection="1">
      <alignment vertical="center" wrapText="1"/>
      <protection locked="0"/>
    </xf>
    <xf numFmtId="0" fontId="27" fillId="8" borderId="17" xfId="0" applyFont="1" applyFill="1" applyBorder="1" applyAlignment="1" applyProtection="1">
      <alignment horizontal="center" vertical="center"/>
    </xf>
    <xf numFmtId="0" fontId="0" fillId="3" borderId="37" xfId="0" applyFill="1" applyBorder="1" applyAlignment="1"/>
    <xf numFmtId="0" fontId="0" fillId="3" borderId="38" xfId="0" applyFill="1" applyBorder="1" applyAlignment="1"/>
    <xf numFmtId="1" fontId="0" fillId="4" borderId="0" xfId="0" applyNumberFormat="1" applyFill="1" applyAlignment="1">
      <alignment horizontal="center" vertical="center"/>
    </xf>
    <xf numFmtId="1" fontId="0" fillId="4" borderId="0" xfId="0" applyNumberFormat="1" applyFill="1"/>
    <xf numFmtId="2" fontId="0" fillId="4" borderId="0" xfId="0" applyNumberFormat="1" applyFill="1"/>
    <xf numFmtId="2" fontId="0" fillId="4" borderId="0" xfId="0" applyNumberFormat="1" applyFill="1" applyAlignment="1">
      <alignment horizontal="center" vertical="center"/>
    </xf>
    <xf numFmtId="49" fontId="0" fillId="4" borderId="0" xfId="0" applyNumberFormat="1" applyFill="1"/>
    <xf numFmtId="0" fontId="0" fillId="0" borderId="0" xfId="0" applyFill="1"/>
    <xf numFmtId="0" fontId="0" fillId="0" borderId="0" xfId="0" applyFill="1" applyBorder="1"/>
    <xf numFmtId="0" fontId="16" fillId="0" borderId="0" xfId="0" applyFont="1" applyFill="1" applyBorder="1"/>
    <xf numFmtId="0" fontId="17" fillId="0" borderId="0" xfId="0" applyFont="1" applyFill="1" applyBorder="1"/>
    <xf numFmtId="1" fontId="0" fillId="0" borderId="0" xfId="0" applyNumberFormat="1" applyFill="1" applyBorder="1"/>
    <xf numFmtId="1" fontId="39" fillId="0" borderId="0" xfId="0" applyNumberFormat="1" applyFont="1" applyFill="1" applyBorder="1" applyAlignment="1">
      <alignment horizontal="center" vertical="center"/>
    </xf>
    <xf numFmtId="2" fontId="3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left" vertical="center"/>
    </xf>
    <xf numFmtId="165" fontId="0" fillId="0" borderId="0" xfId="0" applyNumberFormat="1" applyFill="1" applyBorder="1" applyAlignment="1">
      <alignment horizontal="left" vertical="center"/>
    </xf>
    <xf numFmtId="1" fontId="19" fillId="0" borderId="0" xfId="0" applyNumberFormat="1" applyFont="1" applyFill="1" applyBorder="1" applyAlignment="1">
      <alignment horizontal="left" vertical="top"/>
    </xf>
    <xf numFmtId="0" fontId="4" fillId="2" borderId="39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0" fillId="0" borderId="17" xfId="0" applyFont="1" applyBorder="1"/>
    <xf numFmtId="14" fontId="4" fillId="2" borderId="27" xfId="0" applyNumberFormat="1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wrapText="1"/>
    </xf>
    <xf numFmtId="0" fontId="22" fillId="4" borderId="0" xfId="0" applyFont="1" applyFill="1" applyAlignment="1">
      <alignment horizontal="center"/>
    </xf>
    <xf numFmtId="0" fontId="23" fillId="5" borderId="26" xfId="0" applyFont="1" applyFill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23" fillId="5" borderId="29" xfId="0" applyFont="1" applyFill="1" applyBorder="1" applyAlignment="1">
      <alignment horizontal="center" vertical="center" wrapText="1"/>
    </xf>
    <xf numFmtId="0" fontId="23" fillId="5" borderId="30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wrapText="1"/>
    </xf>
    <xf numFmtId="0" fontId="0" fillId="4" borderId="17" xfId="0" applyFill="1" applyBorder="1" applyAlignment="1">
      <alignment horizontal="left"/>
    </xf>
    <xf numFmtId="0" fontId="38" fillId="4" borderId="0" xfId="0" applyFont="1" applyFill="1" applyAlignment="1">
      <alignment vertical="top"/>
    </xf>
    <xf numFmtId="0" fontId="7" fillId="7" borderId="34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0" fontId="7" fillId="7" borderId="35" xfId="0" applyFont="1" applyFill="1" applyBorder="1" applyAlignment="1">
      <alignment vertical="center" wrapText="1"/>
    </xf>
    <xf numFmtId="14" fontId="4" fillId="0" borderId="26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7" xfId="0" applyNumberFormat="1" applyFont="1" applyFill="1" applyBorder="1" applyAlignment="1" applyProtection="1">
      <alignment horizontal="left" vertical="center" wrapText="1"/>
      <protection locked="0"/>
    </xf>
    <xf numFmtId="14" fontId="4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16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21" xfId="0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center" vertical="center" textRotation="90" wrapText="1"/>
    </xf>
    <xf numFmtId="0" fontId="4" fillId="6" borderId="4" xfId="0" applyFont="1" applyFill="1" applyBorder="1" applyAlignment="1">
      <alignment horizontal="center" vertical="center" textRotation="90" wrapText="1"/>
    </xf>
    <xf numFmtId="0" fontId="35" fillId="0" borderId="36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left" vertical="center" wrapText="1"/>
    </xf>
    <xf numFmtId="0" fontId="34" fillId="6" borderId="32" xfId="0" applyFont="1" applyFill="1" applyBorder="1" applyAlignment="1">
      <alignment horizontal="justify" vertical="center" wrapText="1"/>
    </xf>
    <xf numFmtId="0" fontId="34" fillId="6" borderId="27" xfId="0" applyFont="1" applyFill="1" applyBorder="1" applyAlignment="1">
      <alignment horizontal="justify" vertical="center" wrapText="1"/>
    </xf>
    <xf numFmtId="0" fontId="34" fillId="6" borderId="33" xfId="0" applyFont="1" applyFill="1" applyBorder="1" applyAlignment="1">
      <alignment horizontal="justify" vertical="center" wrapText="1"/>
    </xf>
    <xf numFmtId="0" fontId="34" fillId="6" borderId="10" xfId="0" applyFont="1" applyFill="1" applyBorder="1" applyAlignment="1">
      <alignment horizontal="justify" vertical="center" wrapText="1"/>
    </xf>
    <xf numFmtId="0" fontId="34" fillId="6" borderId="0" xfId="0" applyFont="1" applyFill="1" applyBorder="1" applyAlignment="1">
      <alignment horizontal="justify" vertical="center" wrapText="1"/>
    </xf>
    <xf numFmtId="0" fontId="34" fillId="6" borderId="7" xfId="0" applyFont="1" applyFill="1" applyBorder="1" applyAlignment="1">
      <alignment horizontal="justify" vertical="center" wrapText="1"/>
    </xf>
    <xf numFmtId="0" fontId="34" fillId="6" borderId="9" xfId="0" applyFont="1" applyFill="1" applyBorder="1" applyAlignment="1">
      <alignment horizontal="justify" vertical="center" wrapText="1"/>
    </xf>
    <xf numFmtId="0" fontId="34" fillId="6" borderId="8" xfId="0" applyFont="1" applyFill="1" applyBorder="1" applyAlignment="1">
      <alignment horizontal="justify" vertical="center" wrapText="1"/>
    </xf>
    <xf numFmtId="0" fontId="34" fillId="6" borderId="6" xfId="0" applyFont="1" applyFill="1" applyBorder="1" applyAlignment="1">
      <alignment horizontal="justify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textRotation="90" wrapText="1"/>
    </xf>
    <xf numFmtId="0" fontId="18" fillId="0" borderId="18" xfId="0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36" fillId="2" borderId="17" xfId="0" applyFont="1" applyFill="1" applyBorder="1" applyAlignment="1">
      <alignment horizontal="left" vertical="center" wrapText="1"/>
    </xf>
    <xf numFmtId="0" fontId="36" fillId="2" borderId="18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textRotation="90" wrapText="1"/>
    </xf>
    <xf numFmtId="0" fontId="6" fillId="6" borderId="4" xfId="0" applyFont="1" applyFill="1" applyBorder="1" applyAlignment="1">
      <alignment horizontal="center" vertical="center" textRotation="90" wrapText="1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4" fillId="6" borderId="1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0" fillId="6" borderId="32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8" fillId="0" borderId="26" xfId="0" applyFont="1" applyBorder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41" fillId="6" borderId="32" xfId="0" applyFont="1" applyFill="1" applyBorder="1" applyAlignment="1">
      <alignment horizontal="center" vertical="center" wrapText="1"/>
    </xf>
    <xf numFmtId="0" fontId="41" fillId="6" borderId="27" xfId="0" applyFont="1" applyFill="1" applyBorder="1" applyAlignment="1">
      <alignment horizontal="center" vertical="center" wrapText="1"/>
    </xf>
    <xf numFmtId="0" fontId="41" fillId="6" borderId="10" xfId="0" applyFont="1" applyFill="1" applyBorder="1" applyAlignment="1">
      <alignment horizontal="center" vertical="center" wrapText="1"/>
    </xf>
    <xf numFmtId="0" fontId="41" fillId="6" borderId="0" xfId="0" applyFont="1" applyFill="1" applyBorder="1" applyAlignment="1">
      <alignment horizontal="center" vertical="center" wrapText="1"/>
    </xf>
    <xf numFmtId="0" fontId="41" fillId="6" borderId="9" xfId="0" applyFont="1" applyFill="1" applyBorder="1" applyAlignment="1">
      <alignment horizontal="center" vertical="center" wrapText="1"/>
    </xf>
    <xf numFmtId="0" fontId="41" fillId="6" borderId="8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37" fillId="0" borderId="18" xfId="0" applyFont="1" applyBorder="1" applyAlignment="1" applyProtection="1">
      <alignment horizontal="center" vertical="center" wrapText="1"/>
      <protection locked="0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0" fontId="37" fillId="0" borderId="19" xfId="0" applyFont="1" applyBorder="1" applyAlignment="1" applyProtection="1">
      <alignment horizontal="center" vertical="center" wrapText="1"/>
      <protection locked="0"/>
    </xf>
    <xf numFmtId="14" fontId="0" fillId="4" borderId="0" xfId="0" applyNumberFormat="1" applyFill="1" applyAlignment="1">
      <alignment horizontal="left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32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wrapText="1"/>
    </xf>
    <xf numFmtId="0" fontId="3" fillId="0" borderId="17" xfId="0" applyFont="1" applyBorder="1" applyAlignment="1">
      <alignment wrapText="1"/>
    </xf>
    <xf numFmtId="0" fontId="16" fillId="8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8" borderId="17" xfId="0" applyFont="1" applyFill="1" applyBorder="1" applyAlignment="1">
      <alignment textRotation="90"/>
    </xf>
    <xf numFmtId="0" fontId="3" fillId="8" borderId="17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center" vertical="center" wrapText="1"/>
    </xf>
    <xf numFmtId="0" fontId="16" fillId="8" borderId="31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/>
    </xf>
    <xf numFmtId="0" fontId="37" fillId="0" borderId="18" xfId="0" applyFont="1" applyBorder="1" applyAlignment="1" applyProtection="1">
      <alignment vertical="center" wrapText="1"/>
      <protection locked="0"/>
    </xf>
    <xf numFmtId="0" fontId="37" fillId="0" borderId="20" xfId="0" applyFont="1" applyBorder="1" applyAlignment="1" applyProtection="1">
      <alignment vertical="center" wrapText="1"/>
      <protection locked="0"/>
    </xf>
    <xf numFmtId="0" fontId="37" fillId="0" borderId="19" xfId="0" applyFont="1" applyBorder="1" applyAlignment="1" applyProtection="1">
      <alignment vertical="center" wrapText="1"/>
      <protection locked="0"/>
    </xf>
    <xf numFmtId="0" fontId="16" fillId="8" borderId="17" xfId="0" applyFont="1" applyFill="1" applyBorder="1" applyAlignment="1">
      <alignment horizontal="center" vertical="center" wrapText="1"/>
    </xf>
    <xf numFmtId="0" fontId="0" fillId="8" borderId="17" xfId="0" applyFill="1" applyBorder="1" applyAlignment="1">
      <alignment textRotation="90"/>
    </xf>
    <xf numFmtId="0" fontId="20" fillId="9" borderId="11" xfId="0" applyFont="1" applyFill="1" applyBorder="1"/>
    <xf numFmtId="0" fontId="20" fillId="9" borderId="12" xfId="0" applyFont="1" applyFill="1" applyBorder="1"/>
    <xf numFmtId="0" fontId="20" fillId="9" borderId="13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19" fillId="4" borderId="1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3" xfId="0" applyFill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105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3" builtinId="9" hidden="1"/>
    <cellStyle name="Besuchter Link" xfId="54" builtinId="9" hidden="1"/>
    <cellStyle name="Besuchter Link" xfId="55" builtinId="9" hidden="1"/>
    <cellStyle name="Besuchter Link" xfId="56" builtinId="9" hidden="1"/>
    <cellStyle name="Besuchter Link" xfId="57" builtinId="9" hidden="1"/>
    <cellStyle name="Besuchter Link" xfId="58" builtinId="9" hidden="1"/>
    <cellStyle name="Besuchter Link" xfId="59" builtinId="9" hidden="1"/>
    <cellStyle name="Besuchter Link" xfId="60" builtinId="9" hidden="1"/>
    <cellStyle name="Besuchter Link" xfId="61" builtinId="9" hidden="1"/>
    <cellStyle name="Besuchter Link" xfId="62" builtinId="9" hidden="1"/>
    <cellStyle name="Besuchter Link" xfId="63" builtinId="9" hidden="1"/>
    <cellStyle name="Besuchter Link" xfId="64" builtinId="9" hidden="1"/>
    <cellStyle name="Besuchter Link" xfId="65" builtinId="9" hidden="1"/>
    <cellStyle name="Besuchter Link" xfId="66" builtinId="9" hidden="1"/>
    <cellStyle name="Besuchter Link" xfId="67" builtinId="9" hidden="1"/>
    <cellStyle name="Besuchter Link" xfId="68" builtinId="9" hidden="1"/>
    <cellStyle name="Besuchter Link" xfId="69" builtinId="9" hidden="1"/>
    <cellStyle name="Besuchter Link" xfId="70" builtinId="9" hidden="1"/>
    <cellStyle name="Besuchter Link" xfId="71" builtinId="9" hidden="1"/>
    <cellStyle name="Besuchter Link" xfId="72" builtinId="9" hidden="1"/>
    <cellStyle name="Besuchter Link" xfId="73" builtinId="9" hidden="1"/>
    <cellStyle name="Besuchter Link" xfId="74" builtinId="9" hidden="1"/>
    <cellStyle name="Besuchter Link" xfId="75" builtinId="9" hidden="1"/>
    <cellStyle name="Besuchter Link" xfId="76" builtinId="9" hidden="1"/>
    <cellStyle name="Besuchter Link" xfId="77" builtinId="9" hidden="1"/>
    <cellStyle name="Besuchter Link" xfId="78" builtinId="9" hidden="1"/>
    <cellStyle name="Besuchter Link" xfId="79" builtinId="9" hidden="1"/>
    <cellStyle name="Besuchter Link" xfId="80" builtinId="9" hidden="1"/>
    <cellStyle name="Besuchter Link" xfId="81" builtinId="9" hidden="1"/>
    <cellStyle name="Besuchter Link" xfId="82" builtinId="9" hidden="1"/>
    <cellStyle name="Besuchter Link" xfId="83" builtinId="9" hidden="1"/>
    <cellStyle name="Besuchter Link" xfId="84" builtinId="9" hidden="1"/>
    <cellStyle name="Besuchter Link" xfId="85" builtinId="9" hidden="1"/>
    <cellStyle name="Besuchter Link" xfId="86" builtinId="9" hidden="1"/>
    <cellStyle name="Besuchter Link" xfId="87" builtinId="9" hidden="1"/>
    <cellStyle name="Besuchter Link" xfId="88" builtinId="9" hidden="1"/>
    <cellStyle name="Besuchter Link" xfId="89" builtinId="9" hidden="1"/>
    <cellStyle name="Besuchter Link" xfId="90" builtinId="9" hidden="1"/>
    <cellStyle name="Besuchter Link" xfId="91" builtinId="9" hidden="1"/>
    <cellStyle name="Besuchter Link" xfId="92" builtinId="9" hidden="1"/>
    <cellStyle name="Besuchter Link" xfId="93" builtinId="9" hidden="1"/>
    <cellStyle name="Besuchter Link" xfId="94" builtinId="9" hidden="1"/>
    <cellStyle name="Besuchter Link" xfId="95" builtinId="9" hidden="1"/>
    <cellStyle name="Besuchter Link" xfId="96" builtinId="9" hidden="1"/>
    <cellStyle name="Besuchter Link" xfId="97" builtinId="9" hidden="1"/>
    <cellStyle name="Besuchter Link" xfId="98" builtinId="9" hidden="1"/>
    <cellStyle name="Besuchter Link" xfId="99" builtinId="9" hidden="1"/>
    <cellStyle name="Besuchter Link" xfId="100" builtinId="9" hidden="1"/>
    <cellStyle name="Besuchter Link" xfId="101" builtinId="9" hidden="1"/>
    <cellStyle name="Besuchter Link" xfId="102" builtinId="9" hidden="1"/>
    <cellStyle name="Besuchter Link" xfId="103" builtinId="9" hidden="1"/>
    <cellStyle name="Besuchter Link" xfId="10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/>
    <cellStyle name="Standard" xfId="0" builtinId="0"/>
  </cellStyles>
  <dxfs count="149">
    <dxf>
      <font>
        <b/>
        <i val="0"/>
        <color auto="1"/>
      </font>
      <fill>
        <patternFill patternType="solid">
          <fgColor indexed="64"/>
          <bgColor theme="6" tint="-0.249977111117893"/>
        </patternFill>
      </fill>
    </dxf>
    <dxf>
      <font>
        <b/>
        <i val="0"/>
        <color auto="1"/>
      </font>
      <fill>
        <patternFill patternType="solid">
          <fgColor indexed="64"/>
          <bgColor theme="6" tint="-0.249977111117893"/>
        </patternFill>
      </fill>
    </dxf>
    <dxf>
      <font>
        <b/>
        <i val="0"/>
        <color auto="1"/>
      </font>
      <fill>
        <patternFill patternType="solid">
          <fgColor indexed="64"/>
          <bgColor theme="6" tint="-0.249977111117893"/>
        </patternFill>
      </fill>
    </dxf>
    <dxf>
      <font>
        <b/>
        <i val="0"/>
        <color auto="1"/>
      </font>
      <fill>
        <patternFill patternType="solid">
          <fgColor indexed="64"/>
          <bgColor theme="6" tint="-0.249977111117893"/>
        </patternFill>
      </fill>
    </dxf>
    <dxf>
      <font>
        <b/>
        <i val="0"/>
        <color auto="1"/>
      </font>
      <fill>
        <patternFill patternType="solid">
          <fgColor indexed="64"/>
          <bgColor theme="6" tint="-0.249977111117893"/>
        </patternFill>
      </fill>
    </dxf>
    <dxf>
      <font>
        <b/>
        <i val="0"/>
        <color auto="1"/>
      </font>
      <fill>
        <patternFill patternType="solid">
          <fgColor indexed="64"/>
          <bgColor theme="6" tint="-0.249977111117893"/>
        </patternFill>
      </fill>
    </dxf>
    <dxf>
      <font>
        <b/>
        <i val="0"/>
        <color auto="1"/>
      </font>
      <fill>
        <patternFill patternType="solid">
          <fgColor indexed="64"/>
          <bgColor theme="6" tint="-0.249977111117893"/>
        </patternFill>
      </fill>
    </dxf>
    <dxf>
      <font>
        <b/>
        <i val="0"/>
        <color auto="1"/>
      </font>
      <fill>
        <patternFill patternType="solid">
          <fgColor indexed="64"/>
          <bgColor theme="6" tint="-0.249977111117893"/>
        </patternFill>
      </fill>
    </dxf>
    <dxf>
      <font>
        <b/>
        <i val="0"/>
        <color auto="1"/>
      </font>
      <fill>
        <patternFill patternType="solid">
          <fgColor indexed="64"/>
          <bgColor theme="6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  <dxf>
      <font>
        <b/>
        <i val="0"/>
        <color auto="1"/>
      </font>
      <fill>
        <patternFill patternType="solid">
          <fgColor indexed="64"/>
          <bgColor rgb="FF00800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mruColors>
      <color rgb="FFD5FD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839394932787"/>
          <c:y val="0.1563430768364"/>
          <c:w val="0.485099292950571"/>
          <c:h val="0.73394141900558"/>
        </c:manualLayout>
      </c:layout>
      <c:radarChart>
        <c:radarStyle val="filled"/>
        <c:varyColors val="0"/>
        <c:ser>
          <c:idx val="2"/>
          <c:order val="0"/>
          <c:tx>
            <c:strRef>
              <c:f>Blatt2!$L$14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lt1">
                <a:alpha val="0"/>
              </a:schemeClr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cat>
            <c:strRef>
              <c:f>Blatt2!$I$15:$I$23</c:f>
              <c:strCache>
                <c:ptCount val="9"/>
                <c:pt idx="0">
                  <c:v>Rechtsstatus</c:v>
                </c:pt>
                <c:pt idx="1">
                  <c:v>Arbeitsmarkt</c:v>
                </c:pt>
                <c:pt idx="2">
                  <c:v>Sozialversicherung</c:v>
                </c:pt>
                <c:pt idx="3">
                  <c:v>Geldverkehr</c:v>
                </c:pt>
                <c:pt idx="4">
                  <c:v>Mobilität</c:v>
                </c:pt>
                <c:pt idx="5">
                  <c:v>Bildungswesen</c:v>
                </c:pt>
                <c:pt idx="6">
                  <c:v>Medien/ Kultur</c:v>
                </c:pt>
                <c:pt idx="7">
                  <c:v>medizinische Versorgung</c:v>
                </c:pt>
                <c:pt idx="8">
                  <c:v>Adressierbarkeit</c:v>
                </c:pt>
              </c:strCache>
            </c:strRef>
          </c:cat>
          <c:val>
            <c:numRef>
              <c:f>Blatt2!$L$15:$L$23</c:f>
              <c:numCache>
                <c:formatCode>General</c:formatCode>
                <c:ptCount val="9"/>
                <c:pt idx="0">
                  <c:v>4.0</c:v>
                </c:pt>
                <c:pt idx="1">
                  <c:v>4.0</c:v>
                </c:pt>
                <c:pt idx="2">
                  <c:v>4.0</c:v>
                </c:pt>
                <c:pt idx="3">
                  <c:v>4.0</c:v>
                </c:pt>
                <c:pt idx="4">
                  <c:v>4.0</c:v>
                </c:pt>
                <c:pt idx="5">
                  <c:v>4.0</c:v>
                </c:pt>
                <c:pt idx="6">
                  <c:v>4.0</c:v>
                </c:pt>
                <c:pt idx="7">
                  <c:v>4.0</c:v>
                </c:pt>
                <c:pt idx="8">
                  <c:v>4.0</c:v>
                </c:pt>
              </c:numCache>
            </c:numRef>
          </c:val>
        </c:ser>
        <c:ser>
          <c:idx val="1"/>
          <c:order val="1"/>
          <c:tx>
            <c:strRef>
              <c:f>Blatt2!$K$14</c:f>
              <c:strCache>
                <c:ptCount val="1"/>
                <c:pt idx="0">
                  <c:v>Tendenz</c:v>
                </c:pt>
              </c:strCache>
            </c:strRef>
          </c:tx>
          <c:spPr>
            <a:ln w="31750">
              <a:solidFill>
                <a:schemeClr val="tx1"/>
              </a:solidFill>
              <a:prstDash val="dash"/>
            </a:ln>
          </c:spPr>
          <c:cat>
            <c:strRef>
              <c:f>Blatt2!$I$15:$I$23</c:f>
              <c:strCache>
                <c:ptCount val="9"/>
                <c:pt idx="0">
                  <c:v>Rechtsstatus</c:v>
                </c:pt>
                <c:pt idx="1">
                  <c:v>Arbeitsmarkt</c:v>
                </c:pt>
                <c:pt idx="2">
                  <c:v>Sozialversicherung</c:v>
                </c:pt>
                <c:pt idx="3">
                  <c:v>Geldverkehr</c:v>
                </c:pt>
                <c:pt idx="4">
                  <c:v>Mobilität</c:v>
                </c:pt>
                <c:pt idx="5">
                  <c:v>Bildungswesen</c:v>
                </c:pt>
                <c:pt idx="6">
                  <c:v>Medien/ Kultur</c:v>
                </c:pt>
                <c:pt idx="7">
                  <c:v>medizinische Versorgung</c:v>
                </c:pt>
                <c:pt idx="8">
                  <c:v>Adressierbarkeit</c:v>
                </c:pt>
              </c:strCache>
            </c:strRef>
          </c:cat>
          <c:val>
            <c:numRef>
              <c:f>Blatt2!$K$15:$K$23</c:f>
              <c:numCache>
                <c:formatCode>0.00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</c:numCache>
            </c:numRef>
          </c:val>
        </c:ser>
        <c:ser>
          <c:idx val="0"/>
          <c:order val="2"/>
          <c:tx>
            <c:strRef>
              <c:f>Blatt2!$J$14</c:f>
              <c:strCache>
                <c:ptCount val="1"/>
                <c:pt idx="0">
                  <c:v>Funktionssysteme</c:v>
                </c:pt>
              </c:strCache>
            </c:strRef>
          </c:tx>
          <c:spPr>
            <a:solidFill>
              <a:schemeClr val="accent1">
                <a:alpha val="72000"/>
              </a:schemeClr>
            </a:solidFill>
            <a:ln w="28575">
              <a:solidFill>
                <a:schemeClr val="tx1"/>
              </a:solidFill>
              <a:prstDash val="solid"/>
            </a:ln>
            <a:effectLst>
              <a:outerShdw dist="25400" dir="5400000" algn="tl" rotWithShape="0">
                <a:srgbClr val="000000">
                  <a:alpha val="39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lIns="0" anchor="t" anchorCtr="1">
                <a:noAutofit/>
              </a:bodyPr>
              <a:lstStyle/>
              <a:p>
                <a:pPr>
                  <a:defRPr sz="14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Blatt2!$I$15:$I$23</c:f>
              <c:strCache>
                <c:ptCount val="9"/>
                <c:pt idx="0">
                  <c:v>Rechtsstatus</c:v>
                </c:pt>
                <c:pt idx="1">
                  <c:v>Arbeitsmarkt</c:v>
                </c:pt>
                <c:pt idx="2">
                  <c:v>Sozialversicherung</c:v>
                </c:pt>
                <c:pt idx="3">
                  <c:v>Geldverkehr</c:v>
                </c:pt>
                <c:pt idx="4">
                  <c:v>Mobilität</c:v>
                </c:pt>
                <c:pt idx="5">
                  <c:v>Bildungswesen</c:v>
                </c:pt>
                <c:pt idx="6">
                  <c:v>Medien/ Kultur</c:v>
                </c:pt>
                <c:pt idx="7">
                  <c:v>medizinische Versorgung</c:v>
                </c:pt>
                <c:pt idx="8">
                  <c:v>Adressierbarkeit</c:v>
                </c:pt>
              </c:strCache>
            </c:strRef>
          </c:cat>
          <c:val>
            <c:numRef>
              <c:f>Blatt2!$J$15:$J$23</c:f>
              <c:numCache>
                <c:formatCode>General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1357064"/>
        <c:axId val="2138126872"/>
      </c:radarChart>
      <c:catAx>
        <c:axId val="21313570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aseline="0"/>
            </a:pPr>
            <a:endParaRPr lang="de-DE"/>
          </a:p>
        </c:txPr>
        <c:crossAx val="2138126872"/>
        <c:crosses val="autoZero"/>
        <c:auto val="1"/>
        <c:lblAlgn val="ctr"/>
        <c:lblOffset val="100"/>
        <c:noMultiLvlLbl val="0"/>
      </c:catAx>
      <c:valAx>
        <c:axId val="213812687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spPr>
          <a:ln>
            <a:prstDash val="dash"/>
          </a:ln>
        </c:spPr>
        <c:crossAx val="2131357064"/>
        <c:crosses val="autoZero"/>
        <c:crossBetween val="between"/>
      </c:valAx>
      <c:spPr>
        <a:solidFill>
          <a:schemeClr val="bg1">
            <a:alpha val="0"/>
          </a:schemeClr>
        </a:solidFill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1400"/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1400"/>
            </a:pPr>
            <a:endParaRPr lang="de-DE"/>
          </a:p>
        </c:txPr>
      </c:legendEntry>
      <c:layout>
        <c:manualLayout>
          <c:xMode val="edge"/>
          <c:yMode val="edge"/>
          <c:x val="0.837020667227917"/>
          <c:y val="0.837982866864395"/>
          <c:w val="0.153588537281896"/>
          <c:h val="0.112568916457145"/>
        </c:manualLayout>
      </c:layout>
      <c:overlay val="0"/>
      <c:txPr>
        <a:bodyPr/>
        <a:lstStyle/>
        <a:p>
          <a:pPr>
            <a:defRPr sz="2400"/>
          </a:pPr>
          <a:endParaRPr lang="de-DE"/>
        </a:p>
      </c:txPr>
    </c:legend>
    <c:plotVisOnly val="1"/>
    <c:dispBlanksAs val="span"/>
    <c:showDLblsOverMax val="0"/>
  </c:chart>
  <c:spPr>
    <a:solidFill>
      <a:schemeClr val="bg1">
        <a:alpha val="37000"/>
      </a:schemeClr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032350176382"/>
          <c:y val="0.0554677693141618"/>
          <c:w val="0.602160805797863"/>
          <c:h val="0.849788528471984"/>
        </c:manualLayout>
      </c:layout>
      <c:radarChart>
        <c:radarStyle val="filled"/>
        <c:varyColors val="0"/>
        <c:ser>
          <c:idx val="2"/>
          <c:order val="0"/>
          <c:tx>
            <c:strRef>
              <c:f>Blatt4!$O$15</c:f>
              <c:strCache>
                <c:ptCount val="1"/>
              </c:strCache>
            </c:strRef>
          </c:tx>
          <c:cat>
            <c:strRef>
              <c:f>Blatt4!$L$16:$L$22</c:f>
              <c:strCache>
                <c:ptCount val="7"/>
                <c:pt idx="0">
                  <c:v>Wohnen</c:v>
                </c:pt>
                <c:pt idx="1">
                  <c:v>Güter des Alltags</c:v>
                </c:pt>
                <c:pt idx="2">
                  <c:v>Sicherheit</c:v>
                </c:pt>
                <c:pt idx="3">
                  <c:v>lebensweltl. Support</c:v>
                </c:pt>
                <c:pt idx="4">
                  <c:v>Gesundheit</c:v>
                </c:pt>
                <c:pt idx="5">
                  <c:v>Kompetenzen</c:v>
                </c:pt>
                <c:pt idx="6">
                  <c:v>Sorgepflicht</c:v>
                </c:pt>
              </c:strCache>
            </c:strRef>
          </c:cat>
          <c:val>
            <c:numRef>
              <c:f>Blatt4!$O$16:$O$21</c:f>
              <c:numCache>
                <c:formatCode>General</c:formatCode>
                <c:ptCount val="6"/>
                <c:pt idx="0">
                  <c:v>4.0</c:v>
                </c:pt>
              </c:numCache>
            </c:numRef>
          </c:val>
        </c:ser>
        <c:ser>
          <c:idx val="0"/>
          <c:order val="1"/>
          <c:tx>
            <c:strRef>
              <c:f>Blatt4!$M$15</c:f>
              <c:strCache>
                <c:ptCount val="1"/>
                <c:pt idx="0">
                  <c:v>Exists./Funktionsf.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80000"/>
              </a:schemeClr>
            </a:solidFill>
            <a:ln w="15875">
              <a:solidFill>
                <a:schemeClr val="tx1"/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Blatt4!$L$16:$L$22</c:f>
              <c:strCache>
                <c:ptCount val="7"/>
                <c:pt idx="0">
                  <c:v>Wohnen</c:v>
                </c:pt>
                <c:pt idx="1">
                  <c:v>Güter des Alltags</c:v>
                </c:pt>
                <c:pt idx="2">
                  <c:v>Sicherheit</c:v>
                </c:pt>
                <c:pt idx="3">
                  <c:v>lebensweltl. Support</c:v>
                </c:pt>
                <c:pt idx="4">
                  <c:v>Gesundheit</c:v>
                </c:pt>
                <c:pt idx="5">
                  <c:v>Kompetenzen</c:v>
                </c:pt>
                <c:pt idx="6">
                  <c:v>Sorgepflicht</c:v>
                </c:pt>
              </c:strCache>
            </c:strRef>
          </c:cat>
          <c:val>
            <c:numRef>
              <c:f>Blatt4!$M$16:$M$22</c:f>
              <c:numCache>
                <c:formatCode>0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ser>
          <c:idx val="1"/>
          <c:order val="2"/>
          <c:tx>
            <c:strRef>
              <c:f>Blatt4!$N$15</c:f>
              <c:strCache>
                <c:ptCount val="1"/>
                <c:pt idx="0">
                  <c:v>Tendenz</c:v>
                </c:pt>
              </c:strCache>
            </c:strRef>
          </c:tx>
          <c:spPr>
            <a:solidFill>
              <a:schemeClr val="accent2">
                <a:alpha val="30000"/>
              </a:schemeClr>
            </a:solidFill>
            <a:ln w="22225" cmpd="sng">
              <a:solidFill>
                <a:schemeClr val="tx1"/>
              </a:solidFill>
              <a:prstDash val="dash"/>
            </a:ln>
          </c:spPr>
          <c:cat>
            <c:strRef>
              <c:f>Blatt4!$L$16:$L$22</c:f>
              <c:strCache>
                <c:ptCount val="7"/>
                <c:pt idx="0">
                  <c:v>Wohnen</c:v>
                </c:pt>
                <c:pt idx="1">
                  <c:v>Güter des Alltags</c:v>
                </c:pt>
                <c:pt idx="2">
                  <c:v>Sicherheit</c:v>
                </c:pt>
                <c:pt idx="3">
                  <c:v>lebensweltl. Support</c:v>
                </c:pt>
                <c:pt idx="4">
                  <c:v>Gesundheit</c:v>
                </c:pt>
                <c:pt idx="5">
                  <c:v>Kompetenzen</c:v>
                </c:pt>
                <c:pt idx="6">
                  <c:v>Sorgepflicht</c:v>
                </c:pt>
              </c:strCache>
            </c:strRef>
          </c:cat>
          <c:val>
            <c:numRef>
              <c:f>Blatt4!$N$16:$N$22</c:f>
              <c:numCache>
                <c:formatCode>0.0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4499832"/>
        <c:axId val="2138912184"/>
      </c:radarChart>
      <c:catAx>
        <c:axId val="-21344998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 lIns="0" anchor="ctr" anchorCtr="1">
            <a:noAutofit/>
          </a:bodyPr>
          <a:lstStyle/>
          <a:p>
            <a:pPr>
              <a:defRPr sz="1200"/>
            </a:pPr>
            <a:endParaRPr lang="de-DE"/>
          </a:p>
        </c:txPr>
        <c:crossAx val="2138912184"/>
        <c:crosses val="autoZero"/>
        <c:auto val="1"/>
        <c:lblAlgn val="ctr"/>
        <c:lblOffset val="100"/>
        <c:noMultiLvlLbl val="0"/>
      </c:catAx>
      <c:valAx>
        <c:axId val="213891218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-2134499832"/>
        <c:crosses val="autoZero"/>
        <c:crossBetween val="between"/>
      </c:valAx>
      <c:spPr>
        <a:solidFill>
          <a:schemeClr val="bg1">
            <a:alpha val="0"/>
          </a:schemeClr>
        </a:solidFill>
        <a:ln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0336532717893"/>
          <c:y val="0.39871323455504"/>
          <c:w val="0.149497148193014"/>
          <c:h val="0.126786069354967"/>
        </c:manualLayout>
      </c:layout>
      <c:overlay val="0"/>
    </c:legend>
    <c:plotVisOnly val="1"/>
    <c:dispBlanksAs val="gap"/>
    <c:showDLblsOverMax val="0"/>
  </c:chart>
  <c:spPr>
    <a:solidFill>
      <a:schemeClr val="bg1">
        <a:alpha val="0"/>
      </a:schemeClr>
    </a:solidFill>
    <a:ln>
      <a:noFill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Blatt4!$S$15</c:f>
              <c:strCache>
                <c:ptCount val="1"/>
                <c:pt idx="0">
                  <c:v>Substitution in %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Blatt4!$R$16:$R$20</c:f>
              <c:strCache>
                <c:ptCount val="5"/>
                <c:pt idx="0">
                  <c:v>Wohnen</c:v>
                </c:pt>
                <c:pt idx="1">
                  <c:v>Güter des Alltags</c:v>
                </c:pt>
                <c:pt idx="2">
                  <c:v>Sicherheit</c:v>
                </c:pt>
                <c:pt idx="3">
                  <c:v>lebensweltl. Support</c:v>
                </c:pt>
                <c:pt idx="4">
                  <c:v>Sorgepflichten</c:v>
                </c:pt>
              </c:strCache>
            </c:strRef>
          </c:cat>
          <c:val>
            <c:numRef>
              <c:f>Blatt4!$S$16:$S$20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1811240"/>
        <c:axId val="2138457064"/>
      </c:barChart>
      <c:catAx>
        <c:axId val="-2131811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8457064"/>
        <c:crosses val="autoZero"/>
        <c:auto val="1"/>
        <c:lblAlgn val="ctr"/>
        <c:lblOffset val="100"/>
        <c:noMultiLvlLbl val="0"/>
      </c:catAx>
      <c:valAx>
        <c:axId val="2138457064"/>
        <c:scaling>
          <c:orientation val="minMax"/>
          <c:max val="1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18112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alpha val="0"/>
      </a:schemeClr>
    </a:solidFill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19463805695"/>
          <c:y val="0.117521959992934"/>
          <c:w val="0.351912006089873"/>
          <c:h val="0.791861821996927"/>
        </c:manualLayout>
      </c:layout>
      <c:radarChart>
        <c:radarStyle val="filled"/>
        <c:varyColors val="0"/>
        <c:ser>
          <c:idx val="2"/>
          <c:order val="0"/>
          <c:tx>
            <c:strRef>
              <c:f>Blatt2!$L$14</c:f>
              <c:strCache>
                <c:ptCount val="1"/>
                <c:pt idx="0">
                  <c:v>0</c:v>
                </c:pt>
              </c:strCache>
            </c:strRef>
          </c:tx>
          <c:spPr>
            <a:noFill/>
            <a:ln w="12700">
              <a:solidFill>
                <a:schemeClr val="tx1"/>
              </a:solidFill>
              <a:prstDash val="solid"/>
            </a:ln>
          </c:spPr>
          <c:cat>
            <c:strRef>
              <c:f>Blatt2!$I$15:$I$23</c:f>
              <c:strCache>
                <c:ptCount val="9"/>
                <c:pt idx="0">
                  <c:v>Rechtsstatus</c:v>
                </c:pt>
                <c:pt idx="1">
                  <c:v>Arbeitsmarkt</c:v>
                </c:pt>
                <c:pt idx="2">
                  <c:v>Sozialversicherung</c:v>
                </c:pt>
                <c:pt idx="3">
                  <c:v>Geldverkehr</c:v>
                </c:pt>
                <c:pt idx="4">
                  <c:v>Mobilität</c:v>
                </c:pt>
                <c:pt idx="5">
                  <c:v>Bildungswesen</c:v>
                </c:pt>
                <c:pt idx="6">
                  <c:v>Medien/ Kultur</c:v>
                </c:pt>
                <c:pt idx="7">
                  <c:v>medizinische Versorgung</c:v>
                </c:pt>
                <c:pt idx="8">
                  <c:v>Adressierbarkeit</c:v>
                </c:pt>
              </c:strCache>
            </c:strRef>
          </c:cat>
          <c:val>
            <c:numRef>
              <c:f>Blatt2!$L$15:$L$23</c:f>
              <c:numCache>
                <c:formatCode>General</c:formatCode>
                <c:ptCount val="9"/>
                <c:pt idx="0">
                  <c:v>4.0</c:v>
                </c:pt>
                <c:pt idx="1">
                  <c:v>4.0</c:v>
                </c:pt>
                <c:pt idx="2">
                  <c:v>4.0</c:v>
                </c:pt>
                <c:pt idx="3">
                  <c:v>4.0</c:v>
                </c:pt>
                <c:pt idx="4">
                  <c:v>4.0</c:v>
                </c:pt>
                <c:pt idx="5">
                  <c:v>4.0</c:v>
                </c:pt>
                <c:pt idx="6">
                  <c:v>4.0</c:v>
                </c:pt>
                <c:pt idx="7">
                  <c:v>4.0</c:v>
                </c:pt>
                <c:pt idx="8">
                  <c:v>4.0</c:v>
                </c:pt>
              </c:numCache>
            </c:numRef>
          </c:val>
        </c:ser>
        <c:ser>
          <c:idx val="0"/>
          <c:order val="1"/>
          <c:tx>
            <c:strRef>
              <c:f>Blatt2!$J$14</c:f>
              <c:strCache>
                <c:ptCount val="1"/>
                <c:pt idx="0">
                  <c:v>Funktionssysteme</c:v>
                </c:pt>
              </c:strCache>
            </c:strRef>
          </c:tx>
          <c:spPr>
            <a:solidFill>
              <a:schemeClr val="accent1">
                <a:alpha val="51000"/>
              </a:schemeClr>
            </a:solidFill>
            <a:ln w="22225" cmpd="sng">
              <a:solidFill>
                <a:schemeClr val="tx1"/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Blatt2!$I$15:$I$23</c:f>
              <c:strCache>
                <c:ptCount val="9"/>
                <c:pt idx="0">
                  <c:v>Rechtsstatus</c:v>
                </c:pt>
                <c:pt idx="1">
                  <c:v>Arbeitsmarkt</c:v>
                </c:pt>
                <c:pt idx="2">
                  <c:v>Sozialversicherung</c:v>
                </c:pt>
                <c:pt idx="3">
                  <c:v>Geldverkehr</c:v>
                </c:pt>
                <c:pt idx="4">
                  <c:v>Mobilität</c:v>
                </c:pt>
                <c:pt idx="5">
                  <c:v>Bildungswesen</c:v>
                </c:pt>
                <c:pt idx="6">
                  <c:v>Medien/ Kultur</c:v>
                </c:pt>
                <c:pt idx="7">
                  <c:v>medizinische Versorgung</c:v>
                </c:pt>
                <c:pt idx="8">
                  <c:v>Adressierbarkeit</c:v>
                </c:pt>
              </c:strCache>
            </c:strRef>
          </c:cat>
          <c:val>
            <c:numRef>
              <c:f>Blatt2!$J$15:$J$23</c:f>
              <c:numCache>
                <c:formatCode>General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</c:numCache>
            </c:numRef>
          </c:val>
        </c:ser>
        <c:ser>
          <c:idx val="1"/>
          <c:order val="2"/>
          <c:tx>
            <c:strRef>
              <c:f>Blatt2!$K$14</c:f>
              <c:strCache>
                <c:ptCount val="1"/>
                <c:pt idx="0">
                  <c:v>Tendenz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  <a:alpha val="52000"/>
              </a:schemeClr>
            </a:solidFill>
            <a:ln w="19050">
              <a:solidFill>
                <a:schemeClr val="tx1"/>
              </a:solidFill>
              <a:prstDash val="dash"/>
            </a:ln>
          </c:spPr>
          <c:cat>
            <c:strRef>
              <c:f>Blatt2!$I$15:$I$23</c:f>
              <c:strCache>
                <c:ptCount val="9"/>
                <c:pt idx="0">
                  <c:v>Rechtsstatus</c:v>
                </c:pt>
                <c:pt idx="1">
                  <c:v>Arbeitsmarkt</c:v>
                </c:pt>
                <c:pt idx="2">
                  <c:v>Sozialversicherung</c:v>
                </c:pt>
                <c:pt idx="3">
                  <c:v>Geldverkehr</c:v>
                </c:pt>
                <c:pt idx="4">
                  <c:v>Mobilität</c:v>
                </c:pt>
                <c:pt idx="5">
                  <c:v>Bildungswesen</c:v>
                </c:pt>
                <c:pt idx="6">
                  <c:v>Medien/ Kultur</c:v>
                </c:pt>
                <c:pt idx="7">
                  <c:v>medizinische Versorgung</c:v>
                </c:pt>
                <c:pt idx="8">
                  <c:v>Adressierbarkeit</c:v>
                </c:pt>
              </c:strCache>
            </c:strRef>
          </c:cat>
          <c:val>
            <c:numRef>
              <c:f>Blatt2!$K$15:$K$23</c:f>
              <c:numCache>
                <c:formatCode>0.00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0972296"/>
        <c:axId val="-2130787080"/>
      </c:radarChart>
      <c:catAx>
        <c:axId val="-2130972296"/>
        <c:scaling>
          <c:orientation val="minMax"/>
        </c:scaling>
        <c:delete val="1"/>
        <c:axPos val="b"/>
        <c:majorGridlines/>
        <c:numFmt formatCode="General" sourceLinked="0"/>
        <c:majorTickMark val="out"/>
        <c:minorTickMark val="none"/>
        <c:tickLblPos val="nextTo"/>
        <c:crossAx val="-2130787080"/>
        <c:crosses val="autoZero"/>
        <c:auto val="1"/>
        <c:lblAlgn val="ctr"/>
        <c:lblOffset val="100"/>
        <c:noMultiLvlLbl val="0"/>
      </c:catAx>
      <c:valAx>
        <c:axId val="-213078708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-2130972296"/>
        <c:crosses val="autoZero"/>
        <c:crossBetween val="between"/>
      </c:valAx>
      <c:spPr>
        <a:solidFill>
          <a:schemeClr val="bg1">
            <a:alpha val="0"/>
          </a:schemeClr>
        </a:soli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87187239812546"/>
          <c:y val="0.774854269151094"/>
          <c:w val="0.161926311630401"/>
          <c:h val="0.194243296916234"/>
        </c:manualLayout>
      </c:layout>
      <c:overlay val="0"/>
    </c:legend>
    <c:plotVisOnly val="1"/>
    <c:dispBlanksAs val="gap"/>
    <c:showDLblsOverMax val="0"/>
  </c:chart>
  <c:spPr>
    <a:solidFill>
      <a:schemeClr val="bg1">
        <a:alpha val="0"/>
      </a:schemeClr>
    </a:solidFill>
    <a:ln w="0">
      <a:noFill/>
      <a:prstDash val="dash"/>
    </a:ln>
  </c:spPr>
  <c:printSettings>
    <c:headerFooter>
      <c:oddFooter>&amp;C&amp;"Calibri,Standard"&amp;K000000www.inklusionschart.eu</c:oddFooter>
    </c:headerFooter>
    <c:pageMargins b="1.0" l="0.75" r="0.75" t="1.0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97596615795"/>
          <c:y val="0.155649663028433"/>
          <c:w val="0.398426912662066"/>
          <c:h val="0.724516950690962"/>
        </c:manualLayout>
      </c:layout>
      <c:radarChart>
        <c:radarStyle val="filled"/>
        <c:varyColors val="0"/>
        <c:ser>
          <c:idx val="2"/>
          <c:order val="0"/>
          <c:tx>
            <c:strRef>
              <c:f>Blatt4!$O$15</c:f>
              <c:strCache>
                <c:ptCount val="1"/>
              </c:strCache>
            </c:strRef>
          </c:tx>
          <c:cat>
            <c:strRef>
              <c:f>Blatt4!$L$16:$L$22</c:f>
              <c:strCache>
                <c:ptCount val="7"/>
                <c:pt idx="0">
                  <c:v>Wohnen</c:v>
                </c:pt>
                <c:pt idx="1">
                  <c:v>Güter des Alltags</c:v>
                </c:pt>
                <c:pt idx="2">
                  <c:v>Sicherheit</c:v>
                </c:pt>
                <c:pt idx="3">
                  <c:v>lebensweltl. Support</c:v>
                </c:pt>
                <c:pt idx="4">
                  <c:v>Gesundheit</c:v>
                </c:pt>
                <c:pt idx="5">
                  <c:v>Kompetenzen</c:v>
                </c:pt>
                <c:pt idx="6">
                  <c:v>Sorgepflicht</c:v>
                </c:pt>
              </c:strCache>
            </c:strRef>
          </c:cat>
          <c:val>
            <c:numRef>
              <c:f>Blatt4!$O$16:$O$21</c:f>
              <c:numCache>
                <c:formatCode>General</c:formatCode>
                <c:ptCount val="6"/>
                <c:pt idx="0">
                  <c:v>4.0</c:v>
                </c:pt>
              </c:numCache>
            </c:numRef>
          </c:val>
        </c:ser>
        <c:ser>
          <c:idx val="0"/>
          <c:order val="1"/>
          <c:tx>
            <c:strRef>
              <c:f>Blatt4!$M$15</c:f>
              <c:strCache>
                <c:ptCount val="1"/>
                <c:pt idx="0">
                  <c:v>Exists./Funktionsf.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80000"/>
              </a:schemeClr>
            </a:solidFill>
            <a:ln w="15875">
              <a:solidFill>
                <a:schemeClr val="tx1"/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Blatt4!$L$16:$L$22</c:f>
              <c:strCache>
                <c:ptCount val="7"/>
                <c:pt idx="0">
                  <c:v>Wohnen</c:v>
                </c:pt>
                <c:pt idx="1">
                  <c:v>Güter des Alltags</c:v>
                </c:pt>
                <c:pt idx="2">
                  <c:v>Sicherheit</c:v>
                </c:pt>
                <c:pt idx="3">
                  <c:v>lebensweltl. Support</c:v>
                </c:pt>
                <c:pt idx="4">
                  <c:v>Gesundheit</c:v>
                </c:pt>
                <c:pt idx="5">
                  <c:v>Kompetenzen</c:v>
                </c:pt>
                <c:pt idx="6">
                  <c:v>Sorgepflicht</c:v>
                </c:pt>
              </c:strCache>
            </c:strRef>
          </c:cat>
          <c:val>
            <c:numRef>
              <c:f>Blatt4!$M$16:$M$22</c:f>
              <c:numCache>
                <c:formatCode>0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ser>
          <c:idx val="1"/>
          <c:order val="2"/>
          <c:tx>
            <c:strRef>
              <c:f>Blatt4!$N$15</c:f>
              <c:strCache>
                <c:ptCount val="1"/>
                <c:pt idx="0">
                  <c:v>Tendenz</c:v>
                </c:pt>
              </c:strCache>
            </c:strRef>
          </c:tx>
          <c:spPr>
            <a:solidFill>
              <a:schemeClr val="accent2">
                <a:alpha val="30000"/>
              </a:schemeClr>
            </a:solidFill>
            <a:ln w="22225" cmpd="sng">
              <a:solidFill>
                <a:schemeClr val="tx1"/>
              </a:solidFill>
              <a:prstDash val="dash"/>
            </a:ln>
          </c:spPr>
          <c:cat>
            <c:strRef>
              <c:f>Blatt4!$L$16:$L$22</c:f>
              <c:strCache>
                <c:ptCount val="7"/>
                <c:pt idx="0">
                  <c:v>Wohnen</c:v>
                </c:pt>
                <c:pt idx="1">
                  <c:v>Güter des Alltags</c:v>
                </c:pt>
                <c:pt idx="2">
                  <c:v>Sicherheit</c:v>
                </c:pt>
                <c:pt idx="3">
                  <c:v>lebensweltl. Support</c:v>
                </c:pt>
                <c:pt idx="4">
                  <c:v>Gesundheit</c:v>
                </c:pt>
                <c:pt idx="5">
                  <c:v>Kompetenzen</c:v>
                </c:pt>
                <c:pt idx="6">
                  <c:v>Sorgepflicht</c:v>
                </c:pt>
              </c:strCache>
            </c:strRef>
          </c:cat>
          <c:val>
            <c:numRef>
              <c:f>Blatt4!$N$16:$N$22</c:f>
              <c:numCache>
                <c:formatCode>0.0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347752"/>
        <c:axId val="-2132027592"/>
      </c:radarChart>
      <c:catAx>
        <c:axId val="21373477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 lIns="0" anchor="ctr" anchorCtr="1">
            <a:noAutofit/>
          </a:bodyPr>
          <a:lstStyle/>
          <a:p>
            <a:pPr>
              <a:defRPr sz="1200"/>
            </a:pPr>
            <a:endParaRPr lang="de-DE"/>
          </a:p>
        </c:txPr>
        <c:crossAx val="-2132027592"/>
        <c:crosses val="autoZero"/>
        <c:auto val="1"/>
        <c:lblAlgn val="ctr"/>
        <c:lblOffset val="100"/>
        <c:noMultiLvlLbl val="0"/>
      </c:catAx>
      <c:valAx>
        <c:axId val="-213202759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37347752"/>
        <c:crosses val="autoZero"/>
        <c:crossBetween val="between"/>
      </c:valAx>
      <c:spPr>
        <a:solidFill>
          <a:schemeClr val="bg1">
            <a:alpha val="0"/>
          </a:schemeClr>
        </a:soli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0218839354498056"/>
          <c:y val="0.040603822305463"/>
          <c:w val="0.202009995382907"/>
          <c:h val="0.144689577707686"/>
        </c:manualLayout>
      </c:layout>
      <c:overlay val="0"/>
    </c:legend>
    <c:plotVisOnly val="1"/>
    <c:dispBlanksAs val="gap"/>
    <c:showDLblsOverMax val="0"/>
  </c:chart>
  <c:spPr>
    <a:solidFill>
      <a:schemeClr val="bg1">
        <a:alpha val="0"/>
      </a:schemeClr>
    </a:solidFill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>
        <c:manualLayout>
          <c:xMode val="edge"/>
          <c:yMode val="edge"/>
          <c:x val="0.238307489525441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140576059147"/>
          <c:y val="0.27222249069948"/>
          <c:w val="0.816194708204174"/>
          <c:h val="0.4192539016858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Blatt4!$S$15</c:f>
              <c:strCache>
                <c:ptCount val="1"/>
                <c:pt idx="0">
                  <c:v>Substitution in %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Blatt4!$R$16:$R$20</c:f>
              <c:strCache>
                <c:ptCount val="5"/>
                <c:pt idx="0">
                  <c:v>Wohnen</c:v>
                </c:pt>
                <c:pt idx="1">
                  <c:v>Güter des Alltags</c:v>
                </c:pt>
                <c:pt idx="2">
                  <c:v>Sicherheit</c:v>
                </c:pt>
                <c:pt idx="3">
                  <c:v>lebensweltl. Support</c:v>
                </c:pt>
                <c:pt idx="4">
                  <c:v>Sorgepflichten</c:v>
                </c:pt>
              </c:strCache>
            </c:strRef>
          </c:cat>
          <c:val>
            <c:numRef>
              <c:f>Blatt4!$S$16:$S$20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7735352"/>
        <c:axId val="-2134047752"/>
      </c:barChart>
      <c:catAx>
        <c:axId val="-2137735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34047752"/>
        <c:crosses val="autoZero"/>
        <c:auto val="1"/>
        <c:lblAlgn val="ctr"/>
        <c:lblOffset val="100"/>
        <c:noMultiLvlLbl val="0"/>
      </c:catAx>
      <c:valAx>
        <c:axId val="-2134047752"/>
        <c:scaling>
          <c:orientation val="minMax"/>
          <c:max val="1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773535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alpha val="0"/>
      </a:schemeClr>
    </a:solidFill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4" Type="http://schemas.openxmlformats.org/officeDocument/2006/relationships/image" Target="../media/image6.png"/><Relationship Id="rId5" Type="http://schemas.openxmlformats.org/officeDocument/2006/relationships/image" Target="../media/image7.png"/><Relationship Id="rId6" Type="http://schemas.openxmlformats.org/officeDocument/2006/relationships/image" Target="../media/image8.png"/><Relationship Id="rId7" Type="http://schemas.openxmlformats.org/officeDocument/2006/relationships/image" Target="../media/image9.png"/><Relationship Id="rId8" Type="http://schemas.openxmlformats.org/officeDocument/2006/relationships/image" Target="../media/image10.png"/><Relationship Id="rId9" Type="http://schemas.openxmlformats.org/officeDocument/2006/relationships/image" Target="../media/image11.png"/><Relationship Id="rId10" Type="http://schemas.openxmlformats.org/officeDocument/2006/relationships/image" Target="../media/image12.png"/><Relationship Id="rId1" Type="http://schemas.openxmlformats.org/officeDocument/2006/relationships/chart" Target="../charts/chart1.xml"/><Relationship Id="rId2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4" Type="http://schemas.openxmlformats.org/officeDocument/2006/relationships/image" Target="../media/image14.png"/><Relationship Id="rId5" Type="http://schemas.openxmlformats.org/officeDocument/2006/relationships/image" Target="../media/image15.png"/><Relationship Id="rId6" Type="http://schemas.openxmlformats.org/officeDocument/2006/relationships/image" Target="../media/image16.png"/><Relationship Id="rId7" Type="http://schemas.openxmlformats.org/officeDocument/2006/relationships/image" Target="../media/image17.png"/><Relationship Id="rId8" Type="http://schemas.openxmlformats.org/officeDocument/2006/relationships/image" Target="../media/image18.png"/><Relationship Id="rId9" Type="http://schemas.openxmlformats.org/officeDocument/2006/relationships/image" Target="../media/image19.png"/><Relationship Id="rId10" Type="http://schemas.openxmlformats.org/officeDocument/2006/relationships/image" Target="../media/image20.png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</xdr:colOff>
      <xdr:row>52</xdr:row>
      <xdr:rowOff>76201</xdr:rowOff>
    </xdr:from>
    <xdr:to>
      <xdr:col>7</xdr:col>
      <xdr:colOff>1371600</xdr:colOff>
      <xdr:row>91</xdr:row>
      <xdr:rowOff>84668</xdr:rowOff>
    </xdr:to>
    <xdr:pic>
      <xdr:nvPicPr>
        <xdr:cNvPr id="3" name="Bild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" y="11874501"/>
          <a:ext cx="6786034" cy="79332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19</xdr:row>
      <xdr:rowOff>114300</xdr:rowOff>
    </xdr:from>
    <xdr:to>
      <xdr:col>4</xdr:col>
      <xdr:colOff>38100</xdr:colOff>
      <xdr:row>30</xdr:row>
      <xdr:rowOff>105833</xdr:rowOff>
    </xdr:to>
    <xdr:pic>
      <xdr:nvPicPr>
        <xdr:cNvPr id="4" name="Bild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29200"/>
          <a:ext cx="3276600" cy="2214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57147</xdr:colOff>
      <xdr:row>22</xdr:row>
      <xdr:rowOff>86228</xdr:rowOff>
    </xdr:from>
    <xdr:to>
      <xdr:col>25</xdr:col>
      <xdr:colOff>587374</xdr:colOff>
      <xdr:row>55</xdr:row>
      <xdr:rowOff>121707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108857</xdr:colOff>
      <xdr:row>15</xdr:row>
      <xdr:rowOff>21845</xdr:rowOff>
    </xdr:from>
    <xdr:to>
      <xdr:col>3</xdr:col>
      <xdr:colOff>1197428</xdr:colOff>
      <xdr:row>15</xdr:row>
      <xdr:rowOff>928007</xdr:rowOff>
    </xdr:to>
    <xdr:pic>
      <xdr:nvPicPr>
        <xdr:cNvPr id="5" name="Bild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1607" y="7165595"/>
          <a:ext cx="1088571" cy="906162"/>
        </a:xfrm>
        <a:prstGeom prst="rect">
          <a:avLst/>
        </a:prstGeom>
      </xdr:spPr>
    </xdr:pic>
    <xdr:clientData/>
  </xdr:twoCellAnchor>
  <xdr:twoCellAnchor editAs="oneCell">
    <xdr:from>
      <xdr:col>3</xdr:col>
      <xdr:colOff>97974</xdr:colOff>
      <xdr:row>11</xdr:row>
      <xdr:rowOff>53522</xdr:rowOff>
    </xdr:from>
    <xdr:to>
      <xdr:col>3</xdr:col>
      <xdr:colOff>1308840</xdr:colOff>
      <xdr:row>11</xdr:row>
      <xdr:rowOff>910772</xdr:rowOff>
    </xdr:to>
    <xdr:pic>
      <xdr:nvPicPr>
        <xdr:cNvPr id="6" name="Bild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9688" y="4070351"/>
          <a:ext cx="1210866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419676</xdr:colOff>
      <xdr:row>10</xdr:row>
      <xdr:rowOff>64507</xdr:rowOff>
    </xdr:from>
    <xdr:to>
      <xdr:col>3</xdr:col>
      <xdr:colOff>1218041</xdr:colOff>
      <xdr:row>11</xdr:row>
      <xdr:rowOff>5885</xdr:rowOff>
    </xdr:to>
    <xdr:pic>
      <xdr:nvPicPr>
        <xdr:cNvPr id="4" name="Bild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2700000">
          <a:off x="2193009" y="3244174"/>
          <a:ext cx="735128" cy="798365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254001</xdr:colOff>
      <xdr:row>12</xdr:row>
      <xdr:rowOff>28222</xdr:rowOff>
    </xdr:from>
    <xdr:to>
      <xdr:col>3</xdr:col>
      <xdr:colOff>1187464</xdr:colOff>
      <xdr:row>12</xdr:row>
      <xdr:rowOff>863600</xdr:rowOff>
    </xdr:to>
    <xdr:pic>
      <xdr:nvPicPr>
        <xdr:cNvPr id="7" name="Bild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55801" y="5108222"/>
          <a:ext cx="933463" cy="835378"/>
        </a:xfrm>
        <a:prstGeom prst="rect">
          <a:avLst/>
        </a:prstGeom>
      </xdr:spPr>
    </xdr:pic>
    <xdr:clientData/>
  </xdr:twoCellAnchor>
  <xdr:twoCellAnchor editAs="oneCell">
    <xdr:from>
      <xdr:col>3</xdr:col>
      <xdr:colOff>50799</xdr:colOff>
      <xdr:row>13</xdr:row>
      <xdr:rowOff>141111</xdr:rowOff>
    </xdr:from>
    <xdr:to>
      <xdr:col>3</xdr:col>
      <xdr:colOff>1364470</xdr:colOff>
      <xdr:row>13</xdr:row>
      <xdr:rowOff>951089</xdr:rowOff>
    </xdr:to>
    <xdr:pic>
      <xdr:nvPicPr>
        <xdr:cNvPr id="8" name="Bild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52599" y="6211711"/>
          <a:ext cx="1313671" cy="809978"/>
        </a:xfrm>
        <a:prstGeom prst="rect">
          <a:avLst/>
        </a:prstGeom>
      </xdr:spPr>
    </xdr:pic>
    <xdr:clientData/>
  </xdr:twoCellAnchor>
  <xdr:twoCellAnchor editAs="oneCell">
    <xdr:from>
      <xdr:col>3</xdr:col>
      <xdr:colOff>282222</xdr:colOff>
      <xdr:row>16</xdr:row>
      <xdr:rowOff>23988</xdr:rowOff>
    </xdr:from>
    <xdr:to>
      <xdr:col>3</xdr:col>
      <xdr:colOff>1175456</xdr:colOff>
      <xdr:row>16</xdr:row>
      <xdr:rowOff>917222</xdr:rowOff>
    </xdr:to>
    <xdr:pic>
      <xdr:nvPicPr>
        <xdr:cNvPr id="9" name="Bild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61444" y="8998655"/>
          <a:ext cx="893234" cy="893234"/>
        </a:xfrm>
        <a:prstGeom prst="rect">
          <a:avLst/>
        </a:prstGeom>
      </xdr:spPr>
    </xdr:pic>
    <xdr:clientData/>
  </xdr:twoCellAnchor>
  <xdr:twoCellAnchor editAs="oneCell">
    <xdr:from>
      <xdr:col>3</xdr:col>
      <xdr:colOff>261257</xdr:colOff>
      <xdr:row>18</xdr:row>
      <xdr:rowOff>7690</xdr:rowOff>
    </xdr:from>
    <xdr:to>
      <xdr:col>3</xdr:col>
      <xdr:colOff>1382889</xdr:colOff>
      <xdr:row>18</xdr:row>
      <xdr:rowOff>934156</xdr:rowOff>
    </xdr:to>
    <xdr:pic>
      <xdr:nvPicPr>
        <xdr:cNvPr id="10" name="Bild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02971" y="10958719"/>
          <a:ext cx="1121632" cy="926466"/>
        </a:xfrm>
        <a:prstGeom prst="rect">
          <a:avLst/>
        </a:prstGeom>
      </xdr:spPr>
    </xdr:pic>
    <xdr:clientData/>
  </xdr:twoCellAnchor>
  <xdr:twoCellAnchor editAs="oneCell">
    <xdr:from>
      <xdr:col>2</xdr:col>
      <xdr:colOff>640140</xdr:colOff>
      <xdr:row>14</xdr:row>
      <xdr:rowOff>40578</xdr:rowOff>
    </xdr:from>
    <xdr:to>
      <xdr:col>3</xdr:col>
      <xdr:colOff>1354664</xdr:colOff>
      <xdr:row>14</xdr:row>
      <xdr:rowOff>918428</xdr:rowOff>
    </xdr:to>
    <xdr:pic>
      <xdr:nvPicPr>
        <xdr:cNvPr id="11" name="Bild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65640" y="7067911"/>
          <a:ext cx="1561191" cy="877850"/>
        </a:xfrm>
        <a:prstGeom prst="rect">
          <a:avLst/>
        </a:prstGeom>
      </xdr:spPr>
    </xdr:pic>
    <xdr:clientData/>
  </xdr:twoCellAnchor>
  <xdr:twoCellAnchor editAs="oneCell">
    <xdr:from>
      <xdr:col>3</xdr:col>
      <xdr:colOff>239486</xdr:colOff>
      <xdr:row>17</xdr:row>
      <xdr:rowOff>59112</xdr:rowOff>
    </xdr:from>
    <xdr:to>
      <xdr:col>3</xdr:col>
      <xdr:colOff>1104448</xdr:colOff>
      <xdr:row>17</xdr:row>
      <xdr:rowOff>939800</xdr:rowOff>
    </xdr:to>
    <xdr:pic>
      <xdr:nvPicPr>
        <xdr:cNvPr id="12" name="Bild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81200" y="10019541"/>
          <a:ext cx="864962" cy="88068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0.8348</cdr:x>
      <cdr:y>0.05161</cdr:y>
    </cdr:from>
    <cdr:to>
      <cdr:x>0.96726</cdr:x>
      <cdr:y>0.21087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525000" y="395111"/>
          <a:ext cx="1511300" cy="121920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184400" y="7454899"/>
    <xdr:ext cx="7651751" cy="4778375"/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0</xdr:col>
      <xdr:colOff>118534</xdr:colOff>
      <xdr:row>34</xdr:row>
      <xdr:rowOff>9525</xdr:rowOff>
    </xdr:from>
    <xdr:to>
      <xdr:col>6</xdr:col>
      <xdr:colOff>524933</xdr:colOff>
      <xdr:row>45</xdr:row>
      <xdr:rowOff>165099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190500</xdr:colOff>
      <xdr:row>39</xdr:row>
      <xdr:rowOff>165101</xdr:rowOff>
    </xdr:from>
    <xdr:to>
      <xdr:col>8</xdr:col>
      <xdr:colOff>3276601</xdr:colOff>
      <xdr:row>48</xdr:row>
      <xdr:rowOff>38102</xdr:rowOff>
    </xdr:to>
    <xdr:pic>
      <xdr:nvPicPr>
        <xdr:cNvPr id="6" name="Bild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8300" y="12026901"/>
          <a:ext cx="3086100" cy="1587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141110</xdr:colOff>
      <xdr:row>7</xdr:row>
      <xdr:rowOff>14112</xdr:rowOff>
    </xdr:from>
    <xdr:to>
      <xdr:col>1</xdr:col>
      <xdr:colOff>578555</xdr:colOff>
      <xdr:row>7</xdr:row>
      <xdr:rowOff>560918</xdr:rowOff>
    </xdr:to>
    <xdr:pic>
      <xdr:nvPicPr>
        <xdr:cNvPr id="5" name="Bild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09888" y="4586112"/>
          <a:ext cx="437445" cy="546806"/>
        </a:xfrm>
        <a:prstGeom prst="rect">
          <a:avLst/>
        </a:prstGeom>
      </xdr:spPr>
    </xdr:pic>
    <xdr:clientData/>
  </xdr:twoCellAnchor>
  <xdr:twoCellAnchor editAs="oneCell">
    <xdr:from>
      <xdr:col>1</xdr:col>
      <xdr:colOff>70812</xdr:colOff>
      <xdr:row>8</xdr:row>
      <xdr:rowOff>11288</xdr:rowOff>
    </xdr:from>
    <xdr:to>
      <xdr:col>1</xdr:col>
      <xdr:colOff>711150</xdr:colOff>
      <xdr:row>8</xdr:row>
      <xdr:rowOff>628970</xdr:rowOff>
    </xdr:to>
    <xdr:pic>
      <xdr:nvPicPr>
        <xdr:cNvPr id="7" name="Bild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70121" y="5088979"/>
          <a:ext cx="640338" cy="617682"/>
        </a:xfrm>
        <a:prstGeom prst="rect">
          <a:avLst/>
        </a:prstGeom>
      </xdr:spPr>
    </xdr:pic>
    <xdr:clientData/>
  </xdr:twoCellAnchor>
  <xdr:twoCellAnchor editAs="oneCell">
    <xdr:from>
      <xdr:col>1</xdr:col>
      <xdr:colOff>83638</xdr:colOff>
      <xdr:row>9</xdr:row>
      <xdr:rowOff>30925</xdr:rowOff>
    </xdr:from>
    <xdr:to>
      <xdr:col>1</xdr:col>
      <xdr:colOff>662194</xdr:colOff>
      <xdr:row>9</xdr:row>
      <xdr:rowOff>602158</xdr:rowOff>
    </xdr:to>
    <xdr:pic>
      <xdr:nvPicPr>
        <xdr:cNvPr id="8" name="Bild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82947" y="5738998"/>
          <a:ext cx="578556" cy="571233"/>
        </a:xfrm>
        <a:prstGeom prst="rect">
          <a:avLst/>
        </a:prstGeom>
      </xdr:spPr>
    </xdr:pic>
    <xdr:clientData/>
  </xdr:twoCellAnchor>
  <xdr:twoCellAnchor editAs="oneCell">
    <xdr:from>
      <xdr:col>1</xdr:col>
      <xdr:colOff>104934</xdr:colOff>
      <xdr:row>3</xdr:row>
      <xdr:rowOff>27965</xdr:rowOff>
    </xdr:from>
    <xdr:to>
      <xdr:col>1</xdr:col>
      <xdr:colOff>647703</xdr:colOff>
      <xdr:row>3</xdr:row>
      <xdr:rowOff>606521</xdr:rowOff>
    </xdr:to>
    <xdr:pic>
      <xdr:nvPicPr>
        <xdr:cNvPr id="9" name="Bild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76534" y="1831365"/>
          <a:ext cx="542769" cy="578556"/>
        </a:xfrm>
        <a:prstGeom prst="rect">
          <a:avLst/>
        </a:prstGeom>
      </xdr:spPr>
    </xdr:pic>
    <xdr:clientData/>
  </xdr:twoCellAnchor>
  <xdr:twoCellAnchor editAs="oneCell">
    <xdr:from>
      <xdr:col>1</xdr:col>
      <xdr:colOff>34891</xdr:colOff>
      <xdr:row>4</xdr:row>
      <xdr:rowOff>28922</xdr:rowOff>
    </xdr:from>
    <xdr:to>
      <xdr:col>1</xdr:col>
      <xdr:colOff>684003</xdr:colOff>
      <xdr:row>4</xdr:row>
      <xdr:rowOff>616140</xdr:rowOff>
    </xdr:to>
    <xdr:pic>
      <xdr:nvPicPr>
        <xdr:cNvPr id="10" name="Bild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34200" y="2453467"/>
          <a:ext cx="649112" cy="587218"/>
        </a:xfrm>
        <a:prstGeom prst="rect">
          <a:avLst/>
        </a:prstGeom>
      </xdr:spPr>
    </xdr:pic>
    <xdr:clientData/>
  </xdr:twoCellAnchor>
  <xdr:twoCellAnchor editAs="oneCell">
    <xdr:from>
      <xdr:col>1</xdr:col>
      <xdr:colOff>28222</xdr:colOff>
      <xdr:row>5</xdr:row>
      <xdr:rowOff>56445</xdr:rowOff>
    </xdr:from>
    <xdr:to>
      <xdr:col>1</xdr:col>
      <xdr:colOff>649110</xdr:colOff>
      <xdr:row>5</xdr:row>
      <xdr:rowOff>566460</xdr:rowOff>
    </xdr:to>
    <xdr:pic>
      <xdr:nvPicPr>
        <xdr:cNvPr id="11" name="Bild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97000" y="3118556"/>
          <a:ext cx="620888" cy="510015"/>
        </a:xfrm>
        <a:prstGeom prst="rect">
          <a:avLst/>
        </a:prstGeom>
      </xdr:spPr>
    </xdr:pic>
    <xdr:clientData/>
  </xdr:twoCellAnchor>
  <xdr:twoCellAnchor editAs="oneCell">
    <xdr:from>
      <xdr:col>1</xdr:col>
      <xdr:colOff>34636</xdr:colOff>
      <xdr:row>2</xdr:row>
      <xdr:rowOff>8609</xdr:rowOff>
    </xdr:from>
    <xdr:to>
      <xdr:col>1</xdr:col>
      <xdr:colOff>669677</xdr:colOff>
      <xdr:row>2</xdr:row>
      <xdr:rowOff>627724</xdr:rowOff>
    </xdr:to>
    <xdr:pic>
      <xdr:nvPicPr>
        <xdr:cNvPr id="12" name="Bild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08545" y="1151609"/>
          <a:ext cx="635041" cy="6191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17584</xdr:colOff>
      <xdr:row>5</xdr:row>
      <xdr:rowOff>14068</xdr:rowOff>
    </xdr:from>
    <xdr:to>
      <xdr:col>36</xdr:col>
      <xdr:colOff>191476</xdr:colOff>
      <xdr:row>24</xdr:row>
      <xdr:rowOff>141654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30</xdr:row>
      <xdr:rowOff>96520</xdr:rowOff>
    </xdr:from>
    <xdr:to>
      <xdr:col>36</xdr:col>
      <xdr:colOff>152400</xdr:colOff>
      <xdr:row>53</xdr:row>
      <xdr:rowOff>38100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203200</xdr:colOff>
      <xdr:row>49</xdr:row>
      <xdr:rowOff>144780</xdr:rowOff>
    </xdr:from>
    <xdr:to>
      <xdr:col>36</xdr:col>
      <xdr:colOff>58419</xdr:colOff>
      <xdr:row>61</xdr:row>
      <xdr:rowOff>114299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0.82653</cdr:x>
      <cdr:y>0.03177</cdr:y>
    </cdr:from>
    <cdr:to>
      <cdr:x>0.95485</cdr:x>
      <cdr:y>0.26552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992938" y="119063"/>
          <a:ext cx="1085729" cy="87588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0.66634</cdr:x>
      <cdr:y>0.03204</cdr:y>
    </cdr:from>
    <cdr:to>
      <cdr:x>0.99905</cdr:x>
      <cdr:y>0.29196</cdr:y>
    </cdr:to>
    <cdr:pic>
      <cdr:nvPicPr>
        <cdr:cNvPr id="3" name="Bild 2"/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555627" y="138519"/>
          <a:ext cx="2773986" cy="1123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fice@inklusionschart.eu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view="pageLayout" topLeftCell="A79" zoomScale="140" workbookViewId="0">
      <selection activeCell="B11" sqref="B11"/>
    </sheetView>
  </sheetViews>
  <sheetFormatPr baseColWidth="10" defaultRowHeight="15" x14ac:dyDescent="0"/>
  <cols>
    <col min="1" max="1" width="13.6640625" customWidth="1"/>
    <col min="2" max="2" width="7.1640625" customWidth="1"/>
    <col min="5" max="5" width="7.33203125" customWidth="1"/>
    <col min="8" max="8" width="18.83203125" customWidth="1"/>
  </cols>
  <sheetData>
    <row r="1" spans="1:8" ht="28">
      <c r="A1" s="15"/>
      <c r="B1" s="82" t="s">
        <v>124</v>
      </c>
      <c r="C1" s="82"/>
      <c r="D1" s="82"/>
      <c r="E1" s="82"/>
      <c r="F1" s="82"/>
      <c r="G1" s="82"/>
      <c r="H1" s="15"/>
    </row>
    <row r="2" spans="1:8" ht="28">
      <c r="A2" s="15"/>
      <c r="B2" s="82"/>
      <c r="C2" s="82"/>
      <c r="D2" s="82"/>
      <c r="E2" s="82"/>
      <c r="F2" s="82"/>
      <c r="G2" s="82"/>
      <c r="H2" s="15"/>
    </row>
    <row r="3" spans="1:8" ht="29" customHeight="1">
      <c r="A3" s="91" t="s">
        <v>133</v>
      </c>
      <c r="B3" s="91"/>
      <c r="C3" s="91"/>
      <c r="D3" s="91"/>
      <c r="E3" s="91"/>
      <c r="F3" s="91"/>
      <c r="G3" s="91"/>
      <c r="H3" s="91"/>
    </row>
    <row r="4" spans="1:8" ht="15" customHeight="1">
      <c r="A4" s="80" t="s">
        <v>134</v>
      </c>
      <c r="B4" s="80"/>
      <c r="C4" s="80"/>
      <c r="D4" s="80"/>
      <c r="E4" s="80"/>
      <c r="F4" s="80"/>
      <c r="G4" s="80"/>
      <c r="H4" s="80"/>
    </row>
    <row r="5" spans="1:8">
      <c r="A5" s="80"/>
      <c r="B5" s="80"/>
      <c r="C5" s="80"/>
      <c r="D5" s="80"/>
      <c r="E5" s="80"/>
      <c r="F5" s="80"/>
      <c r="G5" s="80"/>
      <c r="H5" s="80"/>
    </row>
    <row r="6" spans="1:8">
      <c r="A6" s="80"/>
      <c r="B6" s="80"/>
      <c r="C6" s="80"/>
      <c r="D6" s="80"/>
      <c r="E6" s="80"/>
      <c r="F6" s="80"/>
      <c r="G6" s="80"/>
      <c r="H6" s="80"/>
    </row>
    <row r="7" spans="1:8" ht="38" customHeight="1">
      <c r="A7" s="18"/>
      <c r="B7" s="18"/>
      <c r="C7" s="18"/>
      <c r="D7" s="18"/>
      <c r="E7" s="18"/>
      <c r="F7" s="18"/>
      <c r="G7" s="18"/>
      <c r="H7" s="15"/>
    </row>
    <row r="8" spans="1:8" ht="15" customHeight="1">
      <c r="A8" s="15" t="s">
        <v>53</v>
      </c>
      <c r="B8" s="15" t="s">
        <v>61</v>
      </c>
      <c r="C8" s="15"/>
      <c r="D8" s="15"/>
      <c r="E8" s="15"/>
      <c r="F8" s="15"/>
      <c r="G8" s="15"/>
      <c r="H8" s="15"/>
    </row>
    <row r="9" spans="1:8">
      <c r="A9" s="15"/>
      <c r="B9" s="15" t="s">
        <v>131</v>
      </c>
      <c r="C9" s="15"/>
      <c r="D9" s="15"/>
      <c r="E9" s="15"/>
      <c r="F9" s="15"/>
      <c r="G9" s="15"/>
      <c r="H9" s="15"/>
    </row>
    <row r="10" spans="1:8">
      <c r="A10" s="15"/>
      <c r="B10" s="15" t="s">
        <v>132</v>
      </c>
      <c r="C10" s="15"/>
      <c r="D10" s="15"/>
      <c r="E10" s="15"/>
      <c r="F10" s="15"/>
      <c r="G10" s="15"/>
      <c r="H10" s="15"/>
    </row>
    <row r="11" spans="1:8">
      <c r="A11" s="15"/>
      <c r="B11" s="15" t="s">
        <v>136</v>
      </c>
      <c r="C11" s="15"/>
      <c r="D11" s="15"/>
      <c r="E11" s="15"/>
      <c r="F11" s="15"/>
      <c r="G11" s="15"/>
      <c r="H11" s="15"/>
    </row>
    <row r="12" spans="1:8" ht="40" customHeight="1">
      <c r="A12" s="15"/>
      <c r="B12" s="15"/>
      <c r="C12" s="15"/>
      <c r="D12" s="15"/>
      <c r="E12" s="15"/>
      <c r="F12" s="15"/>
      <c r="G12" s="15"/>
      <c r="H12" s="15"/>
    </row>
    <row r="13" spans="1:8">
      <c r="A13" s="15" t="s">
        <v>54</v>
      </c>
      <c r="B13" s="15"/>
      <c r="C13" s="15" t="s">
        <v>126</v>
      </c>
      <c r="D13" s="15"/>
      <c r="E13" s="15"/>
      <c r="F13" s="15"/>
      <c r="G13" s="15"/>
      <c r="H13" s="15"/>
    </row>
    <row r="14" spans="1:8">
      <c r="A14" s="15"/>
      <c r="B14" s="15"/>
      <c r="C14" s="15" t="s">
        <v>127</v>
      </c>
      <c r="D14" s="22"/>
      <c r="E14" s="22"/>
      <c r="F14" s="22"/>
      <c r="G14" s="22"/>
      <c r="H14" s="22"/>
    </row>
    <row r="15" spans="1:8">
      <c r="A15" s="15"/>
      <c r="B15" s="15"/>
      <c r="C15" s="15" t="s">
        <v>128</v>
      </c>
      <c r="D15" s="22"/>
      <c r="E15" s="22"/>
      <c r="F15" s="22"/>
      <c r="G15" s="22"/>
      <c r="H15" s="22"/>
    </row>
    <row r="16" spans="1:8">
      <c r="A16" s="15"/>
      <c r="B16" s="15"/>
      <c r="C16" s="15" t="s">
        <v>129</v>
      </c>
      <c r="D16" s="22"/>
      <c r="E16" s="22"/>
      <c r="F16" s="22"/>
      <c r="G16" s="22"/>
      <c r="H16" s="22"/>
    </row>
    <row r="17" spans="1:8">
      <c r="A17" s="15"/>
      <c r="B17" s="15"/>
      <c r="C17" s="15" t="s">
        <v>130</v>
      </c>
      <c r="D17" s="22"/>
      <c r="E17" s="22"/>
      <c r="F17" s="22"/>
      <c r="G17" s="22"/>
      <c r="H17" s="22"/>
    </row>
    <row r="18" spans="1:8">
      <c r="A18" s="15"/>
      <c r="B18" s="15"/>
      <c r="C18" s="15"/>
      <c r="D18" s="22"/>
      <c r="E18" s="22"/>
      <c r="F18" s="22"/>
      <c r="G18" s="22"/>
      <c r="H18" s="22"/>
    </row>
    <row r="19" spans="1:8">
      <c r="A19" s="15" t="s">
        <v>135</v>
      </c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 t="s">
        <v>59</v>
      </c>
      <c r="F21" s="15"/>
      <c r="G21" s="15"/>
      <c r="H21" s="15"/>
    </row>
    <row r="22" spans="1:8">
      <c r="A22" s="15"/>
      <c r="B22" s="15"/>
      <c r="C22" s="15"/>
      <c r="D22" s="15"/>
      <c r="E22" s="19">
        <v>3</v>
      </c>
      <c r="F22" s="90" t="s">
        <v>55</v>
      </c>
      <c r="G22" s="90"/>
      <c r="H22" s="90"/>
    </row>
    <row r="23" spans="1:8">
      <c r="A23" s="15"/>
      <c r="B23" s="15"/>
      <c r="C23" s="15"/>
      <c r="D23" s="15"/>
      <c r="E23" s="19">
        <v>2</v>
      </c>
      <c r="F23" s="90" t="s">
        <v>56</v>
      </c>
      <c r="G23" s="90"/>
      <c r="H23" s="90"/>
    </row>
    <row r="24" spans="1:8">
      <c r="A24" s="15"/>
      <c r="B24" s="15"/>
      <c r="C24" s="15"/>
      <c r="D24" s="15"/>
      <c r="E24" s="19">
        <v>1</v>
      </c>
      <c r="F24" s="90" t="s">
        <v>57</v>
      </c>
      <c r="G24" s="90"/>
      <c r="H24" s="90"/>
    </row>
    <row r="25" spans="1:8">
      <c r="A25" s="15"/>
      <c r="B25" s="15"/>
      <c r="C25" s="15"/>
      <c r="D25" s="15"/>
      <c r="E25" s="19">
        <v>0</v>
      </c>
      <c r="F25" s="90" t="s">
        <v>58</v>
      </c>
      <c r="G25" s="90"/>
      <c r="H25" s="90"/>
    </row>
    <row r="26" spans="1:8">
      <c r="A26" s="15"/>
      <c r="B26" s="15"/>
      <c r="C26" s="15"/>
      <c r="D26" s="15"/>
      <c r="E26" s="83" t="s">
        <v>122</v>
      </c>
      <c r="F26" s="84"/>
      <c r="G26" s="84"/>
      <c r="H26" s="85"/>
    </row>
    <row r="27" spans="1:8">
      <c r="A27" s="15"/>
      <c r="B27" s="15"/>
      <c r="C27" s="15"/>
      <c r="D27" s="15"/>
      <c r="E27" s="86"/>
      <c r="F27" s="87"/>
      <c r="G27" s="87"/>
      <c r="H27" s="88"/>
    </row>
    <row r="28" spans="1:8">
      <c r="A28" s="15"/>
      <c r="B28" s="15"/>
      <c r="C28" s="15"/>
      <c r="D28" s="15"/>
      <c r="E28" s="15"/>
      <c r="F28" s="15"/>
      <c r="G28" s="15"/>
      <c r="H28" s="15"/>
    </row>
    <row r="29" spans="1:8">
      <c r="A29" s="15"/>
      <c r="B29" s="15"/>
      <c r="C29" s="15"/>
      <c r="D29" s="15"/>
      <c r="E29" s="15"/>
      <c r="F29" s="15"/>
      <c r="G29" s="15"/>
      <c r="H29" s="15"/>
    </row>
    <row r="30" spans="1:8" ht="15" customHeight="1">
      <c r="A30" s="89"/>
      <c r="B30" s="89"/>
      <c r="C30" s="89"/>
      <c r="D30" s="15"/>
      <c r="E30" s="15"/>
      <c r="F30" s="15"/>
      <c r="G30" s="15"/>
      <c r="H30" s="15"/>
    </row>
    <row r="31" spans="1:8">
      <c r="A31" s="89"/>
      <c r="B31" s="89"/>
      <c r="C31" s="89"/>
      <c r="D31" s="15"/>
      <c r="E31" s="15"/>
      <c r="F31" s="15"/>
      <c r="G31" s="15"/>
      <c r="H31" s="15"/>
    </row>
    <row r="32" spans="1:8">
      <c r="A32" s="15"/>
      <c r="B32" s="15"/>
      <c r="C32" s="15"/>
      <c r="D32" s="15"/>
      <c r="E32" s="15"/>
      <c r="F32" s="15"/>
      <c r="G32" s="15"/>
      <c r="H32" s="15"/>
    </row>
    <row r="33" spans="1:8">
      <c r="A33" s="15"/>
      <c r="B33" s="15"/>
      <c r="C33" s="15"/>
      <c r="D33" s="15"/>
      <c r="E33" s="15"/>
      <c r="F33" s="15"/>
      <c r="G33" s="15"/>
      <c r="H33" s="15"/>
    </row>
    <row r="34" spans="1:8">
      <c r="A34" s="15"/>
      <c r="B34" s="15"/>
      <c r="C34" s="15"/>
      <c r="D34" s="15"/>
      <c r="E34" s="15"/>
      <c r="F34" s="15"/>
      <c r="G34" s="15"/>
      <c r="H34" s="15"/>
    </row>
    <row r="35" spans="1:8" ht="15" customHeight="1">
      <c r="A35" s="15" t="s">
        <v>60</v>
      </c>
      <c r="B35" s="81" t="s">
        <v>62</v>
      </c>
      <c r="C35" s="81"/>
      <c r="D35" s="81"/>
      <c r="E35" s="81"/>
      <c r="F35" s="81"/>
      <c r="G35" s="81"/>
      <c r="H35" s="81"/>
    </row>
    <row r="36" spans="1:8">
      <c r="A36" s="15"/>
      <c r="B36" s="81"/>
      <c r="C36" s="81"/>
      <c r="D36" s="81"/>
      <c r="E36" s="81"/>
      <c r="F36" s="81"/>
      <c r="G36" s="81"/>
      <c r="H36" s="81"/>
    </row>
    <row r="37" spans="1:8" ht="45" customHeight="1">
      <c r="A37" s="15"/>
      <c r="B37" s="79" t="s">
        <v>123</v>
      </c>
      <c r="C37" s="79"/>
      <c r="D37" s="79"/>
      <c r="E37" s="79"/>
      <c r="F37" s="79"/>
      <c r="G37" s="79"/>
      <c r="H37" s="79"/>
    </row>
    <row r="38" spans="1:8">
      <c r="A38" s="15"/>
      <c r="B38" s="15"/>
      <c r="C38" s="15"/>
      <c r="D38" s="15"/>
      <c r="E38" s="15"/>
      <c r="F38" s="15"/>
      <c r="G38" s="15"/>
      <c r="H38" s="15"/>
    </row>
    <row r="39" spans="1:8" ht="15" customHeight="1">
      <c r="A39" s="15"/>
      <c r="B39" s="15"/>
      <c r="C39" s="15"/>
      <c r="D39" s="15"/>
      <c r="E39" s="15"/>
      <c r="F39" s="15"/>
      <c r="G39" s="15"/>
      <c r="H39" s="15"/>
    </row>
    <row r="40" spans="1:8">
      <c r="A40" s="15"/>
      <c r="B40" s="15"/>
      <c r="C40" s="15"/>
      <c r="D40" s="15"/>
      <c r="E40" s="15"/>
      <c r="F40" s="15"/>
      <c r="G40" s="15"/>
      <c r="H40" s="15"/>
    </row>
    <row r="41" spans="1:8">
      <c r="A41" s="15"/>
      <c r="B41" s="15"/>
      <c r="C41" s="15"/>
      <c r="D41" s="15"/>
      <c r="E41" s="15"/>
      <c r="F41" s="15"/>
      <c r="G41" s="15"/>
      <c r="H41" s="15"/>
    </row>
    <row r="42" spans="1:8">
      <c r="A42" s="15" t="s">
        <v>71</v>
      </c>
      <c r="B42" s="20" t="s">
        <v>125</v>
      </c>
      <c r="C42" s="15"/>
      <c r="D42" s="15"/>
      <c r="E42" s="15"/>
      <c r="F42" s="15"/>
      <c r="G42" s="15"/>
      <c r="H42" s="15"/>
    </row>
    <row r="43" spans="1:8">
      <c r="A43" s="15"/>
      <c r="B43" s="15"/>
      <c r="C43" s="15"/>
      <c r="D43" s="15"/>
      <c r="E43" s="15"/>
      <c r="F43" s="15"/>
      <c r="G43" s="15"/>
      <c r="H43" s="15"/>
    </row>
    <row r="44" spans="1:8">
      <c r="A44" s="15"/>
      <c r="B44" s="15"/>
      <c r="C44" s="15"/>
      <c r="D44" s="15"/>
      <c r="E44" s="15"/>
      <c r="F44" s="15"/>
      <c r="G44" s="15"/>
      <c r="H44" s="15"/>
    </row>
    <row r="45" spans="1:8">
      <c r="A45" s="15"/>
      <c r="B45" s="15"/>
      <c r="C45" s="15"/>
      <c r="D45" s="15"/>
      <c r="E45" s="15"/>
      <c r="F45" s="15"/>
      <c r="G45" s="15"/>
      <c r="H45" s="15"/>
    </row>
    <row r="46" spans="1:8">
      <c r="A46" s="15"/>
      <c r="B46" s="15"/>
      <c r="C46" s="15"/>
      <c r="D46" s="15"/>
      <c r="E46" s="15"/>
      <c r="F46" s="15"/>
      <c r="G46" s="15"/>
      <c r="H46" s="15"/>
    </row>
    <row r="47" spans="1:8">
      <c r="A47" s="15"/>
      <c r="B47" s="15"/>
      <c r="C47" s="15"/>
      <c r="D47" s="15"/>
      <c r="E47" s="15"/>
      <c r="F47" s="15"/>
      <c r="G47" s="15"/>
      <c r="H47" s="15"/>
    </row>
    <row r="48" spans="1:8" ht="4" customHeight="1">
      <c r="A48" s="15"/>
      <c r="B48" s="15"/>
      <c r="C48" s="15"/>
      <c r="D48" s="15"/>
      <c r="E48" s="15"/>
      <c r="F48" s="15"/>
      <c r="G48" s="15"/>
      <c r="H48" s="15"/>
    </row>
    <row r="49" spans="1:8">
      <c r="A49" s="15"/>
      <c r="B49" s="15"/>
      <c r="C49" s="15"/>
      <c r="D49" s="15"/>
      <c r="E49" s="15"/>
      <c r="F49" s="15"/>
      <c r="G49" s="15"/>
      <c r="H49" s="15"/>
    </row>
    <row r="50" spans="1:8">
      <c r="A50" s="15"/>
      <c r="B50" s="15"/>
      <c r="C50" s="15"/>
      <c r="D50" s="15"/>
      <c r="E50" s="15"/>
      <c r="F50" s="15"/>
      <c r="G50" s="15"/>
      <c r="H50" s="15"/>
    </row>
    <row r="51" spans="1:8">
      <c r="A51" s="15"/>
      <c r="B51" s="15"/>
      <c r="C51" s="15"/>
      <c r="D51" s="15"/>
      <c r="E51" s="15"/>
      <c r="F51" s="15"/>
      <c r="G51" s="15"/>
      <c r="H51" s="15"/>
    </row>
    <row r="52" spans="1:8">
      <c r="A52" s="15"/>
      <c r="B52" s="15"/>
      <c r="C52" s="15"/>
      <c r="D52" s="15"/>
      <c r="E52" s="15"/>
      <c r="F52" s="15"/>
      <c r="G52" s="15"/>
      <c r="H52" s="15"/>
    </row>
    <row r="53" spans="1:8">
      <c r="A53" s="15"/>
      <c r="B53" s="15"/>
      <c r="C53" s="15"/>
      <c r="D53" s="15"/>
      <c r="E53" s="15"/>
      <c r="F53" s="15"/>
      <c r="G53" s="15"/>
      <c r="H53" s="15"/>
    </row>
    <row r="54" spans="1:8">
      <c r="A54" s="15"/>
      <c r="B54" s="15"/>
      <c r="C54" s="15"/>
      <c r="D54" s="15"/>
      <c r="E54" s="15"/>
      <c r="F54" s="15"/>
      <c r="G54" s="15"/>
      <c r="H54" s="15"/>
    </row>
    <row r="55" spans="1:8">
      <c r="A55" s="15"/>
      <c r="B55" s="15"/>
      <c r="C55" s="15"/>
      <c r="D55" s="15"/>
      <c r="E55" s="15"/>
      <c r="F55" s="15"/>
      <c r="G55" s="15"/>
      <c r="H55" s="15"/>
    </row>
    <row r="56" spans="1:8">
      <c r="A56" s="15"/>
      <c r="B56" s="15"/>
      <c r="C56" s="15"/>
      <c r="D56" s="15"/>
      <c r="E56" s="15"/>
      <c r="F56" s="15"/>
      <c r="G56" s="15"/>
      <c r="H56" s="15"/>
    </row>
    <row r="57" spans="1:8">
      <c r="A57" s="15"/>
      <c r="B57" s="15"/>
      <c r="C57" s="15"/>
      <c r="D57" s="15"/>
      <c r="E57" s="15"/>
      <c r="F57" s="15"/>
      <c r="G57" s="15"/>
      <c r="H57" s="15"/>
    </row>
    <row r="58" spans="1:8">
      <c r="A58" s="15"/>
      <c r="B58" s="15"/>
      <c r="C58" s="15"/>
      <c r="D58" s="15"/>
      <c r="E58" s="15"/>
      <c r="F58" s="15"/>
      <c r="G58" s="15"/>
      <c r="H58" s="15"/>
    </row>
    <row r="59" spans="1:8">
      <c r="A59" s="15"/>
      <c r="B59" s="15"/>
      <c r="C59" s="15"/>
      <c r="D59" s="15"/>
      <c r="E59" s="15"/>
      <c r="F59" s="15"/>
      <c r="G59" s="15"/>
      <c r="H59" s="15"/>
    </row>
    <row r="60" spans="1:8">
      <c r="A60" s="15"/>
      <c r="B60" s="15"/>
      <c r="C60" s="15"/>
      <c r="D60" s="15"/>
      <c r="E60" s="15"/>
      <c r="F60" s="15"/>
      <c r="G60" s="15"/>
      <c r="H60" s="15"/>
    </row>
    <row r="61" spans="1:8">
      <c r="A61" s="15"/>
      <c r="B61" s="15"/>
      <c r="C61" s="15"/>
      <c r="D61" s="15"/>
      <c r="E61" s="15"/>
      <c r="F61" s="15"/>
      <c r="G61" s="15"/>
      <c r="H61" s="15"/>
    </row>
    <row r="62" spans="1:8">
      <c r="A62" s="15"/>
      <c r="B62" s="15"/>
      <c r="C62" s="15"/>
      <c r="D62" s="15"/>
      <c r="E62" s="15"/>
      <c r="F62" s="15"/>
      <c r="G62" s="15"/>
      <c r="H62" s="15"/>
    </row>
    <row r="63" spans="1:8">
      <c r="A63" s="15"/>
      <c r="B63" s="15"/>
      <c r="C63" s="15"/>
      <c r="D63" s="15"/>
      <c r="E63" s="15"/>
      <c r="F63" s="15"/>
      <c r="G63" s="15"/>
      <c r="H63" s="15"/>
    </row>
    <row r="64" spans="1:8">
      <c r="A64" s="15"/>
      <c r="B64" s="15"/>
      <c r="C64" s="15"/>
      <c r="D64" s="15"/>
      <c r="E64" s="15"/>
      <c r="F64" s="15"/>
      <c r="G64" s="15"/>
      <c r="H64" s="15"/>
    </row>
    <row r="65" spans="1:8">
      <c r="A65" s="15"/>
      <c r="B65" s="15"/>
      <c r="C65" s="15"/>
      <c r="D65" s="15"/>
      <c r="E65" s="15"/>
      <c r="F65" s="15"/>
      <c r="G65" s="15"/>
      <c r="H65" s="15"/>
    </row>
    <row r="66" spans="1:8">
      <c r="A66" s="15"/>
      <c r="B66" s="15"/>
      <c r="C66" s="15"/>
      <c r="D66" s="15"/>
      <c r="E66" s="15"/>
      <c r="F66" s="15"/>
      <c r="G66" s="15"/>
      <c r="H66" s="15"/>
    </row>
    <row r="67" spans="1:8">
      <c r="A67" s="15"/>
      <c r="B67" s="15"/>
      <c r="C67" s="15"/>
      <c r="D67" s="15"/>
      <c r="E67" s="15"/>
      <c r="F67" s="15"/>
      <c r="G67" s="15"/>
      <c r="H67" s="15"/>
    </row>
    <row r="68" spans="1:8">
      <c r="A68" s="15"/>
      <c r="B68" s="15"/>
      <c r="C68" s="15"/>
      <c r="D68" s="15"/>
      <c r="E68" s="15"/>
      <c r="F68" s="15"/>
      <c r="G68" s="15"/>
      <c r="H68" s="15"/>
    </row>
    <row r="69" spans="1:8">
      <c r="A69" s="15"/>
      <c r="B69" s="15"/>
      <c r="C69" s="15"/>
      <c r="D69" s="15"/>
      <c r="E69" s="15"/>
      <c r="F69" s="15"/>
      <c r="G69" s="15"/>
      <c r="H69" s="15"/>
    </row>
    <row r="70" spans="1:8">
      <c r="A70" s="15"/>
      <c r="B70" s="15"/>
      <c r="C70" s="15"/>
      <c r="D70" s="15"/>
      <c r="E70" s="15"/>
      <c r="F70" s="15"/>
      <c r="G70" s="15"/>
      <c r="H70" s="15"/>
    </row>
    <row r="71" spans="1:8">
      <c r="A71" s="15"/>
      <c r="B71" s="15"/>
      <c r="C71" s="15"/>
      <c r="D71" s="15"/>
      <c r="E71" s="15"/>
      <c r="F71" s="15"/>
      <c r="G71" s="15"/>
      <c r="H71" s="15"/>
    </row>
    <row r="72" spans="1:8">
      <c r="A72" s="15"/>
      <c r="B72" s="15"/>
      <c r="C72" s="15"/>
      <c r="D72" s="15"/>
      <c r="E72" s="15"/>
      <c r="F72" s="15"/>
      <c r="G72" s="15"/>
      <c r="H72" s="15"/>
    </row>
    <row r="73" spans="1:8">
      <c r="A73" s="15"/>
      <c r="B73" s="15"/>
      <c r="C73" s="15"/>
      <c r="D73" s="15"/>
      <c r="E73" s="15"/>
      <c r="F73" s="15"/>
      <c r="G73" s="15"/>
      <c r="H73" s="15"/>
    </row>
    <row r="74" spans="1:8">
      <c r="A74" s="15"/>
      <c r="B74" s="15"/>
      <c r="C74" s="15"/>
      <c r="D74" s="15"/>
      <c r="E74" s="15"/>
      <c r="F74" s="15"/>
      <c r="G74" s="15"/>
      <c r="H74" s="15"/>
    </row>
    <row r="75" spans="1:8">
      <c r="A75" s="15"/>
      <c r="B75" s="15"/>
      <c r="C75" s="15"/>
      <c r="D75" s="15"/>
      <c r="E75" s="15"/>
      <c r="F75" s="15"/>
      <c r="G75" s="15"/>
      <c r="H75" s="15"/>
    </row>
    <row r="76" spans="1:8">
      <c r="A76" s="15"/>
      <c r="B76" s="15"/>
      <c r="C76" s="15"/>
      <c r="D76" s="15"/>
      <c r="E76" s="15"/>
      <c r="F76" s="15"/>
      <c r="G76" s="15"/>
      <c r="H76" s="15"/>
    </row>
    <row r="77" spans="1:8">
      <c r="A77" s="15"/>
      <c r="B77" s="15"/>
      <c r="C77" s="15"/>
      <c r="D77" s="15"/>
      <c r="E77" s="15"/>
      <c r="F77" s="15"/>
      <c r="G77" s="15"/>
      <c r="H77" s="15"/>
    </row>
    <row r="78" spans="1:8">
      <c r="A78" s="15"/>
      <c r="B78" s="15"/>
      <c r="C78" s="15"/>
      <c r="D78" s="15"/>
      <c r="E78" s="15"/>
      <c r="F78" s="15"/>
      <c r="G78" s="15"/>
      <c r="H78" s="15"/>
    </row>
    <row r="79" spans="1:8">
      <c r="A79" s="15"/>
      <c r="B79" s="15"/>
      <c r="C79" s="15"/>
      <c r="D79" s="15"/>
      <c r="E79" s="15"/>
      <c r="F79" s="15"/>
      <c r="G79" s="15"/>
      <c r="H79" s="15"/>
    </row>
    <row r="80" spans="1:8">
      <c r="A80" s="15"/>
      <c r="B80" s="15"/>
      <c r="C80" s="15"/>
      <c r="D80" s="15"/>
      <c r="E80" s="15"/>
      <c r="F80" s="15"/>
      <c r="G80" s="15"/>
      <c r="H80" s="15"/>
    </row>
    <row r="81" spans="1:8">
      <c r="A81" s="15"/>
      <c r="B81" s="15"/>
      <c r="C81" s="15"/>
      <c r="D81" s="15"/>
      <c r="E81" s="15"/>
      <c r="F81" s="15"/>
      <c r="G81" s="15"/>
      <c r="H81" s="15"/>
    </row>
    <row r="82" spans="1:8">
      <c r="A82" s="15"/>
      <c r="B82" s="15"/>
      <c r="C82" s="15"/>
      <c r="D82" s="15"/>
      <c r="E82" s="15"/>
      <c r="F82" s="15"/>
      <c r="G82" s="15"/>
      <c r="H82" s="15"/>
    </row>
    <row r="83" spans="1:8">
      <c r="A83" s="15"/>
      <c r="B83" s="15"/>
      <c r="C83" s="15"/>
      <c r="D83" s="15"/>
      <c r="E83" s="15"/>
      <c r="F83" s="15"/>
      <c r="G83" s="15"/>
      <c r="H83" s="15"/>
    </row>
    <row r="84" spans="1:8">
      <c r="A84" s="15"/>
      <c r="B84" s="15"/>
      <c r="C84" s="15"/>
      <c r="D84" s="15"/>
      <c r="E84" s="15"/>
      <c r="F84" s="15"/>
      <c r="G84" s="15"/>
      <c r="H84" s="15"/>
    </row>
    <row r="85" spans="1:8">
      <c r="A85" s="15"/>
      <c r="B85" s="15"/>
      <c r="C85" s="15"/>
      <c r="D85" s="15"/>
      <c r="E85" s="15"/>
      <c r="F85" s="15"/>
      <c r="G85" s="15"/>
      <c r="H85" s="15"/>
    </row>
    <row r="86" spans="1:8">
      <c r="A86" s="15"/>
      <c r="B86" s="15"/>
      <c r="C86" s="15"/>
      <c r="D86" s="15"/>
      <c r="E86" s="15"/>
      <c r="F86" s="15"/>
      <c r="G86" s="15"/>
      <c r="H86" s="15"/>
    </row>
    <row r="87" spans="1:8">
      <c r="A87" s="15"/>
      <c r="B87" s="15"/>
      <c r="C87" s="15"/>
      <c r="D87" s="15"/>
      <c r="E87" s="15"/>
      <c r="F87" s="15"/>
      <c r="G87" s="15"/>
      <c r="H87" s="15"/>
    </row>
    <row r="88" spans="1:8">
      <c r="A88" s="15"/>
      <c r="B88" s="15"/>
      <c r="C88" s="15"/>
      <c r="D88" s="15"/>
      <c r="E88" s="15"/>
      <c r="F88" s="15"/>
      <c r="G88" s="15"/>
      <c r="H88" s="15"/>
    </row>
    <row r="89" spans="1:8">
      <c r="A89" s="15"/>
      <c r="B89" s="15"/>
      <c r="C89" s="15"/>
      <c r="D89" s="15"/>
      <c r="E89" s="15"/>
      <c r="F89" s="15"/>
      <c r="G89" s="15"/>
      <c r="H89" s="15"/>
    </row>
    <row r="90" spans="1:8">
      <c r="A90" s="15"/>
      <c r="B90" s="15"/>
      <c r="C90" s="15"/>
      <c r="D90" s="15"/>
      <c r="E90" s="15"/>
      <c r="F90" s="15"/>
      <c r="G90" s="15"/>
      <c r="H90" s="15"/>
    </row>
    <row r="91" spans="1:8">
      <c r="A91" s="15"/>
      <c r="B91" s="15"/>
      <c r="C91" s="15"/>
      <c r="D91" s="15"/>
      <c r="E91" s="15"/>
      <c r="F91" s="15"/>
      <c r="G91" s="15"/>
      <c r="H91" s="15"/>
    </row>
    <row r="92" spans="1:8">
      <c r="A92" s="15"/>
      <c r="B92" s="15"/>
      <c r="C92" s="15"/>
      <c r="D92" s="15"/>
      <c r="E92" s="15"/>
      <c r="F92" s="15"/>
      <c r="G92" s="15"/>
      <c r="H92" s="15"/>
    </row>
    <row r="93" spans="1:8">
      <c r="A93" s="15"/>
      <c r="B93" s="15"/>
      <c r="C93" s="15"/>
      <c r="D93" s="15"/>
      <c r="E93" s="15"/>
      <c r="F93" s="15"/>
      <c r="G93" s="15"/>
      <c r="H93" s="15"/>
    </row>
    <row r="94" spans="1:8">
      <c r="A94" s="15"/>
      <c r="B94" s="15"/>
      <c r="C94" s="15"/>
      <c r="D94" s="15"/>
      <c r="E94" s="15"/>
      <c r="F94" s="15"/>
      <c r="G94" s="15"/>
      <c r="H94" s="15"/>
    </row>
    <row r="95" spans="1:8">
      <c r="A95" s="15"/>
      <c r="B95" s="15"/>
      <c r="C95" s="15"/>
      <c r="D95" s="15"/>
      <c r="E95" s="15"/>
      <c r="F95" s="15"/>
      <c r="G95" s="15"/>
      <c r="H95" s="15"/>
    </row>
    <row r="96" spans="1:8">
      <c r="A96" s="15"/>
      <c r="B96" s="15"/>
      <c r="C96" s="15"/>
      <c r="D96" s="15"/>
      <c r="E96" s="15"/>
      <c r="F96" s="15"/>
      <c r="G96" s="15"/>
      <c r="H96" s="15"/>
    </row>
  </sheetData>
  <sheetProtection sheet="1" objects="1" scenarios="1" selectLockedCells="1" selectUnlockedCells="1"/>
  <mergeCells count="12">
    <mergeCell ref="B37:H37"/>
    <mergeCell ref="A4:H6"/>
    <mergeCell ref="B35:H36"/>
    <mergeCell ref="B1:G1"/>
    <mergeCell ref="B2:G2"/>
    <mergeCell ref="E26:H27"/>
    <mergeCell ref="A30:C31"/>
    <mergeCell ref="F22:H22"/>
    <mergeCell ref="F23:H23"/>
    <mergeCell ref="F24:H24"/>
    <mergeCell ref="F25:H25"/>
    <mergeCell ref="A3:H3"/>
  </mergeCells>
  <phoneticPr fontId="10" type="noConversion"/>
  <hyperlinks>
    <hyperlink ref="B42" r:id="rId1"/>
  </hyperlinks>
  <pageMargins left="0.36000000000000004" right="0.36000000000000004" top="0.21" bottom="0.21" header="0.5" footer="0.5"/>
  <pageSetup paperSize="9" scale="90" orientation="portrait" horizontalDpi="4294967292" verticalDpi="4294967292"/>
  <headerFooter>
    <oddFooter>&amp;C&amp;"Calibri,Standard"&amp;K000000www.inklusionschart.eu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showGridLines="0" tabSelected="1" view="pageLayout" topLeftCell="B16" zoomScale="50" zoomScaleNormal="95" zoomScalePageLayoutView="95" workbookViewId="0">
      <selection activeCell="R19" sqref="R19"/>
    </sheetView>
  </sheetViews>
  <sheetFormatPr baseColWidth="10" defaultRowHeight="15" x14ac:dyDescent="0"/>
  <cols>
    <col min="1" max="1" width="4.6640625" hidden="1" customWidth="1"/>
    <col min="3" max="3" width="11.1640625" customWidth="1"/>
    <col min="4" max="4" width="18.83203125" customWidth="1"/>
    <col min="5" max="8" width="5.6640625" customWidth="1"/>
    <col min="9" max="9" width="12.33203125" customWidth="1"/>
    <col min="10" max="10" width="4" customWidth="1"/>
    <col min="12" max="12" width="7.83203125" customWidth="1"/>
    <col min="13" max="13" width="7.33203125" customWidth="1"/>
    <col min="14" max="14" width="7.5" customWidth="1"/>
    <col min="15" max="15" width="8.1640625" customWidth="1"/>
    <col min="16" max="16" width="15.83203125" customWidth="1"/>
    <col min="17" max="18" width="7.83203125" customWidth="1"/>
    <col min="19" max="24" width="4" customWidth="1"/>
    <col min="25" max="25" width="13.5" customWidth="1"/>
    <col min="26" max="26" width="19.1640625" customWidth="1"/>
    <col min="27" max="27" width="10.83203125" customWidth="1"/>
  </cols>
  <sheetData>
    <row r="1" spans="1:28" ht="1" customHeight="1" thickBot="1"/>
    <row r="2" spans="1:28" ht="16" hidden="1" thickBot="1"/>
    <row r="3" spans="1:28" ht="38" customHeight="1">
      <c r="B3" s="92" t="s">
        <v>119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</row>
    <row r="4" spans="1:28" ht="40" customHeight="1">
      <c r="B4" s="24" t="s">
        <v>80</v>
      </c>
      <c r="C4" s="118"/>
      <c r="D4" s="119"/>
      <c r="E4" s="120"/>
      <c r="F4" s="120"/>
      <c r="G4" s="121"/>
      <c r="H4" s="121"/>
      <c r="I4" s="121"/>
      <c r="J4" s="122"/>
      <c r="K4" s="73" t="s">
        <v>0</v>
      </c>
      <c r="L4" s="139"/>
      <c r="M4" s="140"/>
      <c r="N4" s="74" t="s">
        <v>1</v>
      </c>
      <c r="O4" s="75"/>
      <c r="P4" s="78"/>
      <c r="Q4" s="76"/>
      <c r="R4" s="95"/>
      <c r="S4" s="96"/>
      <c r="T4" s="96"/>
      <c r="U4" s="96"/>
      <c r="V4" s="96"/>
      <c r="W4" s="96"/>
      <c r="X4" s="96"/>
      <c r="Y4" s="96"/>
      <c r="Z4" s="97"/>
    </row>
    <row r="5" spans="1:28" ht="42" customHeight="1">
      <c r="B5" s="123" t="s">
        <v>2</v>
      </c>
      <c r="C5" s="123"/>
      <c r="D5" s="123"/>
      <c r="E5" s="123"/>
      <c r="F5" s="124"/>
      <c r="G5" s="118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27"/>
    </row>
    <row r="6" spans="1:28" ht="15" customHeight="1">
      <c r="B6" s="106" t="s">
        <v>99</v>
      </c>
      <c r="C6" s="107"/>
      <c r="D6" s="108"/>
      <c r="E6" s="130" t="s">
        <v>100</v>
      </c>
      <c r="F6" s="131"/>
      <c r="G6" s="132"/>
      <c r="H6" s="133"/>
      <c r="I6" s="115" t="s">
        <v>98</v>
      </c>
      <c r="J6" s="147" t="s">
        <v>3</v>
      </c>
      <c r="K6" s="148"/>
      <c r="L6" s="148"/>
      <c r="M6" s="148"/>
      <c r="N6" s="148"/>
      <c r="O6" s="148"/>
      <c r="P6" s="149"/>
      <c r="Q6" s="125" t="s">
        <v>82</v>
      </c>
      <c r="R6" s="125" t="s">
        <v>120</v>
      </c>
      <c r="S6" s="141" t="s">
        <v>105</v>
      </c>
      <c r="T6" s="142"/>
      <c r="U6" s="142"/>
      <c r="V6" s="142"/>
      <c r="W6" s="142"/>
      <c r="X6" s="142"/>
      <c r="Y6" s="142"/>
      <c r="Z6" s="142"/>
      <c r="AA6" s="43"/>
      <c r="AB6" s="43"/>
    </row>
    <row r="7" spans="1:28" ht="16" customHeight="1">
      <c r="B7" s="109"/>
      <c r="C7" s="110"/>
      <c r="D7" s="111"/>
      <c r="E7" s="134"/>
      <c r="F7" s="135"/>
      <c r="G7" s="135"/>
      <c r="H7" s="133"/>
      <c r="I7" s="115"/>
      <c r="J7" s="147"/>
      <c r="K7" s="148"/>
      <c r="L7" s="148"/>
      <c r="M7" s="148"/>
      <c r="N7" s="148"/>
      <c r="O7" s="148"/>
      <c r="P7" s="149"/>
      <c r="Q7" s="125"/>
      <c r="R7" s="125"/>
      <c r="S7" s="143"/>
      <c r="T7" s="144"/>
      <c r="U7" s="144"/>
      <c r="V7" s="144"/>
      <c r="W7" s="144"/>
      <c r="X7" s="144"/>
      <c r="Y7" s="144"/>
      <c r="Z7" s="144"/>
      <c r="AA7" s="43"/>
      <c r="AB7" s="43"/>
    </row>
    <row r="8" spans="1:28" ht="17" customHeight="1" thickBot="1">
      <c r="B8" s="109"/>
      <c r="C8" s="110"/>
      <c r="D8" s="111"/>
      <c r="E8" s="136"/>
      <c r="F8" s="137"/>
      <c r="G8" s="137"/>
      <c r="H8" s="138"/>
      <c r="I8" s="116"/>
      <c r="J8" s="150"/>
      <c r="K8" s="151"/>
      <c r="L8" s="151"/>
      <c r="M8" s="151"/>
      <c r="N8" s="151"/>
      <c r="O8" s="151"/>
      <c r="P8" s="152"/>
      <c r="Q8" s="125"/>
      <c r="R8" s="125"/>
      <c r="S8" s="143"/>
      <c r="T8" s="144"/>
      <c r="U8" s="144"/>
      <c r="V8" s="144"/>
      <c r="W8" s="144"/>
      <c r="X8" s="144"/>
      <c r="Y8" s="144"/>
      <c r="Z8" s="144"/>
      <c r="AA8" s="43"/>
      <c r="AB8" s="43"/>
    </row>
    <row r="9" spans="1:28" ht="25" customHeight="1">
      <c r="B9" s="109"/>
      <c r="C9" s="110"/>
      <c r="D9" s="111"/>
      <c r="E9" s="102" t="s">
        <v>4</v>
      </c>
      <c r="F9" s="102" t="s">
        <v>5</v>
      </c>
      <c r="G9" s="102" t="s">
        <v>6</v>
      </c>
      <c r="H9" s="102" t="s">
        <v>7</v>
      </c>
      <c r="I9" s="128" t="s">
        <v>81</v>
      </c>
      <c r="J9" s="153" t="s">
        <v>8</v>
      </c>
      <c r="K9" s="154"/>
      <c r="L9" s="154"/>
      <c r="M9" s="154"/>
      <c r="N9" s="154"/>
      <c r="O9" s="154"/>
      <c r="P9" s="155"/>
      <c r="Q9" s="125"/>
      <c r="R9" s="125"/>
      <c r="S9" s="143"/>
      <c r="T9" s="144"/>
      <c r="U9" s="144"/>
      <c r="V9" s="144"/>
      <c r="W9" s="144"/>
      <c r="X9" s="144"/>
      <c r="Y9" s="144"/>
      <c r="Z9" s="144"/>
    </row>
    <row r="10" spans="1:28" ht="60" customHeight="1" thickBot="1">
      <c r="B10" s="112"/>
      <c r="C10" s="113"/>
      <c r="D10" s="114"/>
      <c r="E10" s="103"/>
      <c r="F10" s="117"/>
      <c r="G10" s="103"/>
      <c r="H10" s="103"/>
      <c r="I10" s="129"/>
      <c r="J10" s="156"/>
      <c r="K10" s="157"/>
      <c r="L10" s="157"/>
      <c r="M10" s="157"/>
      <c r="N10" s="157"/>
      <c r="O10" s="157"/>
      <c r="P10" s="158"/>
      <c r="Q10" s="126"/>
      <c r="R10" s="126"/>
      <c r="S10" s="145"/>
      <c r="T10" s="146"/>
      <c r="U10" s="146"/>
      <c r="V10" s="146"/>
      <c r="W10" s="146"/>
      <c r="X10" s="146"/>
      <c r="Y10" s="146"/>
      <c r="Z10" s="146"/>
    </row>
    <row r="11" spans="1:28" ht="63" customHeight="1" thickBot="1">
      <c r="B11" s="104" t="s">
        <v>102</v>
      </c>
      <c r="C11" s="105"/>
      <c r="D11" s="38"/>
      <c r="E11" s="37"/>
      <c r="F11" s="44"/>
      <c r="G11" s="44"/>
      <c r="H11" s="37"/>
      <c r="I11" s="35"/>
      <c r="J11" s="159"/>
      <c r="K11" s="160"/>
      <c r="L11" s="160"/>
      <c r="M11" s="160"/>
      <c r="N11" s="160"/>
      <c r="O11" s="160"/>
      <c r="P11" s="161"/>
      <c r="Q11" s="36"/>
      <c r="R11" s="67"/>
      <c r="S11" s="165"/>
      <c r="T11" s="166"/>
      <c r="U11" s="166"/>
      <c r="V11" s="166"/>
      <c r="W11" s="166"/>
      <c r="X11" s="166"/>
      <c r="Y11" s="166"/>
      <c r="Z11" s="167"/>
    </row>
    <row r="12" spans="1:28" s="1" customFormat="1" ht="78" customHeight="1" thickBot="1">
      <c r="B12" s="104" t="s">
        <v>106</v>
      </c>
      <c r="C12" s="105"/>
      <c r="D12" s="38"/>
      <c r="E12" s="37"/>
      <c r="F12" s="44"/>
      <c r="G12" s="44"/>
      <c r="H12" s="37"/>
      <c r="I12" s="35"/>
      <c r="J12" s="159"/>
      <c r="K12" s="160"/>
      <c r="L12" s="160"/>
      <c r="M12" s="160"/>
      <c r="N12" s="160"/>
      <c r="O12" s="160"/>
      <c r="P12" s="161"/>
      <c r="Q12" s="36"/>
      <c r="R12" s="30"/>
      <c r="S12" s="159"/>
      <c r="T12" s="160"/>
      <c r="U12" s="160"/>
      <c r="V12" s="160"/>
      <c r="W12" s="160"/>
      <c r="X12" s="160"/>
      <c r="Y12" s="160"/>
      <c r="Z12" s="161"/>
    </row>
    <row r="13" spans="1:28" ht="78" customHeight="1" thickBot="1">
      <c r="B13" s="98" t="s">
        <v>107</v>
      </c>
      <c r="C13" s="99"/>
      <c r="D13" s="39"/>
      <c r="E13" s="37"/>
      <c r="F13" s="44"/>
      <c r="G13" s="44"/>
      <c r="H13" s="37"/>
      <c r="I13" s="35"/>
      <c r="J13" s="162"/>
      <c r="K13" s="163"/>
      <c r="L13" s="163"/>
      <c r="M13" s="163"/>
      <c r="N13" s="163"/>
      <c r="O13" s="163"/>
      <c r="P13" s="164"/>
      <c r="Q13" s="36"/>
      <c r="R13" s="30"/>
      <c r="S13" s="165"/>
      <c r="T13" s="166"/>
      <c r="U13" s="166"/>
      <c r="V13" s="166"/>
      <c r="W13" s="166"/>
      <c r="X13" s="166"/>
      <c r="Y13" s="166"/>
      <c r="Z13" s="167"/>
    </row>
    <row r="14" spans="1:28" ht="78" customHeight="1" thickBot="1">
      <c r="A14">
        <v>2</v>
      </c>
      <c r="B14" s="98" t="s">
        <v>108</v>
      </c>
      <c r="C14" s="99"/>
      <c r="D14" s="39"/>
      <c r="E14" s="37"/>
      <c r="F14" s="37"/>
      <c r="G14" s="44"/>
      <c r="H14" s="37"/>
      <c r="I14" s="35"/>
      <c r="J14" s="159"/>
      <c r="K14" s="160"/>
      <c r="L14" s="160"/>
      <c r="M14" s="160"/>
      <c r="N14" s="160"/>
      <c r="O14" s="160"/>
      <c r="P14" s="161"/>
      <c r="Q14" s="36"/>
      <c r="R14" s="30"/>
      <c r="S14" s="165"/>
      <c r="T14" s="166"/>
      <c r="U14" s="166"/>
      <c r="V14" s="166"/>
      <c r="W14" s="166"/>
      <c r="X14" s="166"/>
      <c r="Y14" s="166"/>
      <c r="Z14" s="167"/>
    </row>
    <row r="15" spans="1:28" ht="78" customHeight="1" thickBot="1">
      <c r="B15" s="98" t="s">
        <v>109</v>
      </c>
      <c r="C15" s="99"/>
      <c r="D15" s="39"/>
      <c r="E15" s="37"/>
      <c r="F15" s="44"/>
      <c r="G15" s="44"/>
      <c r="H15" s="44"/>
      <c r="I15" s="35"/>
      <c r="J15" s="168"/>
      <c r="K15" s="169"/>
      <c r="L15" s="169"/>
      <c r="M15" s="169"/>
      <c r="N15" s="169"/>
      <c r="O15" s="169"/>
      <c r="P15" s="170"/>
      <c r="Q15" s="36"/>
      <c r="R15" s="30"/>
      <c r="S15" s="165"/>
      <c r="T15" s="166"/>
      <c r="U15" s="166"/>
      <c r="V15" s="166"/>
      <c r="W15" s="166"/>
      <c r="X15" s="166"/>
      <c r="Y15" s="166"/>
      <c r="Z15" s="167"/>
    </row>
    <row r="16" spans="1:28" ht="78" customHeight="1" thickBot="1">
      <c r="B16" s="98" t="s">
        <v>110</v>
      </c>
      <c r="C16" s="99"/>
      <c r="D16" s="39"/>
      <c r="E16" s="37"/>
      <c r="F16" s="44"/>
      <c r="G16" s="44"/>
      <c r="H16" s="37"/>
      <c r="I16" s="35"/>
      <c r="J16" s="159"/>
      <c r="K16" s="160"/>
      <c r="L16" s="160"/>
      <c r="M16" s="160"/>
      <c r="N16" s="160"/>
      <c r="O16" s="160"/>
      <c r="P16" s="161"/>
      <c r="Q16" s="36"/>
      <c r="R16" s="30"/>
      <c r="S16" s="165"/>
      <c r="T16" s="166"/>
      <c r="U16" s="166"/>
      <c r="V16" s="166"/>
      <c r="W16" s="166"/>
      <c r="X16" s="166"/>
      <c r="Y16" s="166"/>
      <c r="Z16" s="167"/>
    </row>
    <row r="17" spans="1:28" ht="78" customHeight="1" thickBot="1">
      <c r="B17" s="98" t="s">
        <v>111</v>
      </c>
      <c r="C17" s="99"/>
      <c r="D17" s="39"/>
      <c r="E17" s="44"/>
      <c r="F17" s="44"/>
      <c r="G17" s="44"/>
      <c r="H17" s="37"/>
      <c r="I17" s="35"/>
      <c r="J17" s="159"/>
      <c r="K17" s="160"/>
      <c r="L17" s="160"/>
      <c r="M17" s="160"/>
      <c r="N17" s="160"/>
      <c r="O17" s="160"/>
      <c r="P17" s="161"/>
      <c r="Q17" s="36"/>
      <c r="R17" s="30"/>
      <c r="S17" s="165"/>
      <c r="T17" s="166"/>
      <c r="U17" s="166"/>
      <c r="V17" s="166"/>
      <c r="W17" s="166"/>
      <c r="X17" s="166"/>
      <c r="Y17" s="166"/>
      <c r="Z17" s="167"/>
    </row>
    <row r="18" spans="1:28" ht="78" customHeight="1" thickBot="1">
      <c r="A18">
        <v>2</v>
      </c>
      <c r="B18" s="98" t="s">
        <v>112</v>
      </c>
      <c r="C18" s="99"/>
      <c r="D18" s="39"/>
      <c r="E18" s="37"/>
      <c r="F18" s="44"/>
      <c r="G18" s="37"/>
      <c r="H18" s="44"/>
      <c r="I18" s="35"/>
      <c r="J18" s="159"/>
      <c r="K18" s="160"/>
      <c r="L18" s="160"/>
      <c r="M18" s="160"/>
      <c r="N18" s="160"/>
      <c r="O18" s="160"/>
      <c r="P18" s="161"/>
      <c r="Q18" s="36"/>
      <c r="R18" s="30"/>
      <c r="S18" s="165"/>
      <c r="T18" s="166"/>
      <c r="U18" s="166"/>
      <c r="V18" s="166"/>
      <c r="W18" s="166"/>
      <c r="X18" s="166"/>
      <c r="Y18" s="166"/>
      <c r="Z18" s="167"/>
    </row>
    <row r="19" spans="1:28" ht="78" customHeight="1" thickBot="1">
      <c r="B19" s="100" t="s">
        <v>113</v>
      </c>
      <c r="C19" s="101"/>
      <c r="D19" s="40"/>
      <c r="E19" s="42"/>
      <c r="F19" s="45"/>
      <c r="G19" s="45"/>
      <c r="H19" s="45"/>
      <c r="I19" s="35"/>
      <c r="J19" s="159"/>
      <c r="K19" s="160"/>
      <c r="L19" s="160"/>
      <c r="M19" s="160"/>
      <c r="N19" s="160"/>
      <c r="O19" s="160"/>
      <c r="P19" s="161"/>
      <c r="Q19" s="36"/>
      <c r="R19" s="30"/>
      <c r="S19" s="165"/>
      <c r="T19" s="166"/>
      <c r="U19" s="166"/>
      <c r="V19" s="166"/>
      <c r="W19" s="166"/>
      <c r="X19" s="166"/>
      <c r="Y19" s="166"/>
      <c r="Z19" s="167"/>
    </row>
    <row r="20" spans="1:28" ht="62" customHeight="1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8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>
        <v>2</v>
      </c>
      <c r="S21" s="62"/>
      <c r="T21" s="62"/>
      <c r="U21" s="62"/>
      <c r="V21" s="62"/>
      <c r="W21" s="62"/>
      <c r="X21" s="62"/>
      <c r="Y21" s="62"/>
      <c r="Z21" s="62"/>
    </row>
    <row r="22" spans="1:28" ht="25">
      <c r="B22" s="63" t="s">
        <v>79</v>
      </c>
      <c r="C22" s="63"/>
      <c r="D22" s="63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B22" s="14"/>
    </row>
    <row r="23" spans="1:28" ht="25">
      <c r="B23" s="63" t="s">
        <v>22</v>
      </c>
      <c r="C23" s="63"/>
      <c r="D23" s="63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B23" s="14"/>
    </row>
    <row r="24" spans="1:28" ht="27" customHeight="1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6">
        <f>Q11</f>
        <v>0</v>
      </c>
      <c r="N24" s="69">
        <f>R11</f>
        <v>0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B24" s="14"/>
    </row>
    <row r="25" spans="1:28" ht="25">
      <c r="B25" s="63" t="s">
        <v>121</v>
      </c>
      <c r="C25" s="61"/>
      <c r="D25" s="64">
        <f>C4</f>
        <v>0</v>
      </c>
      <c r="E25" s="62"/>
      <c r="G25" s="62"/>
      <c r="H25" s="62"/>
      <c r="I25" s="62"/>
      <c r="J25" s="62"/>
      <c r="K25" s="62"/>
      <c r="L25" s="62"/>
      <c r="M25" s="65"/>
      <c r="N25" s="65"/>
      <c r="O25" s="65"/>
      <c r="P25" s="65"/>
      <c r="S25" s="62"/>
      <c r="T25" s="62"/>
      <c r="U25" s="62"/>
      <c r="V25" s="62"/>
      <c r="W25" s="62"/>
      <c r="X25" s="62"/>
      <c r="Y25" s="62"/>
      <c r="Z25" s="62"/>
      <c r="AB25" s="14"/>
    </row>
    <row r="26" spans="1:28" ht="25">
      <c r="B26" s="63" t="s">
        <v>0</v>
      </c>
      <c r="C26" s="61"/>
      <c r="D26" s="64">
        <f>L4</f>
        <v>0</v>
      </c>
      <c r="E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B26" s="14"/>
    </row>
    <row r="27" spans="1:28" ht="25">
      <c r="B27" s="63" t="s">
        <v>1</v>
      </c>
      <c r="C27" s="61"/>
      <c r="D27" s="71">
        <f>R4</f>
        <v>0</v>
      </c>
      <c r="E27" s="71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B27" s="14"/>
    </row>
    <row r="28" spans="1:28" ht="24" customHeight="1">
      <c r="B28" s="62"/>
      <c r="C28" s="62"/>
      <c r="D28" s="62"/>
      <c r="E28" s="62"/>
      <c r="F28" s="62"/>
      <c r="G28" s="66">
        <f>Q19</f>
        <v>0</v>
      </c>
      <c r="H28" s="69">
        <f>R19</f>
        <v>0</v>
      </c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6">
        <f>Q12</f>
        <v>0</v>
      </c>
      <c r="U28" s="69">
        <f>R12</f>
        <v>0</v>
      </c>
      <c r="V28" s="62"/>
      <c r="W28" s="62"/>
      <c r="X28" s="62"/>
      <c r="Y28" s="62"/>
      <c r="Z28" s="62"/>
      <c r="AB28" s="14"/>
    </row>
    <row r="29" spans="1:28">
      <c r="B29" s="62"/>
      <c r="C29" s="62"/>
      <c r="D29" s="62"/>
      <c r="E29" s="62"/>
      <c r="F29" s="62"/>
      <c r="G29" s="62"/>
      <c r="H29" s="68"/>
      <c r="I29" s="62"/>
      <c r="J29" s="62"/>
      <c r="K29" s="62"/>
      <c r="L29" s="62"/>
      <c r="M29" s="62"/>
      <c r="N29" s="62"/>
      <c r="O29" s="62"/>
      <c r="P29" s="62"/>
      <c r="Q29" s="62"/>
      <c r="R29" s="68"/>
      <c r="S29" s="62"/>
      <c r="T29" s="62"/>
      <c r="U29" s="62"/>
      <c r="V29" s="62"/>
      <c r="W29" s="62"/>
      <c r="X29" s="62"/>
      <c r="Y29" s="62"/>
      <c r="Z29" s="62"/>
      <c r="AB29" s="14"/>
    </row>
    <row r="30" spans="1:28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B30" s="14"/>
    </row>
    <row r="31" spans="1:28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B31" s="14"/>
    </row>
    <row r="32" spans="1:28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B32" s="14"/>
    </row>
    <row r="33" spans="2:28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B33" s="14"/>
    </row>
    <row r="34" spans="2:28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B34" s="14"/>
    </row>
    <row r="35" spans="2:28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B35" s="14"/>
    </row>
    <row r="36" spans="2:28" ht="24" customHeight="1">
      <c r="B36" s="62"/>
      <c r="C36" s="62"/>
      <c r="D36" s="62"/>
      <c r="E36" s="66">
        <f>Q17</f>
        <v>0</v>
      </c>
      <c r="F36" s="69">
        <f>R17</f>
        <v>0</v>
      </c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6">
        <f>Q13</f>
        <v>0</v>
      </c>
      <c r="Y36" s="70">
        <f>R13</f>
        <v>0</v>
      </c>
      <c r="Z36" s="62"/>
    </row>
    <row r="37" spans="2:28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8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8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8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8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8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8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8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8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8" ht="24" customHeight="1">
      <c r="B46" s="62"/>
      <c r="C46" s="62"/>
      <c r="D46" s="62"/>
      <c r="E46" s="62"/>
      <c r="F46" s="66">
        <f>Q18</f>
        <v>0</v>
      </c>
      <c r="G46" s="69">
        <f>R18</f>
        <v>0</v>
      </c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6">
        <f>Q14</f>
        <v>0</v>
      </c>
      <c r="W46" s="69">
        <f>R14</f>
        <v>0</v>
      </c>
      <c r="X46" s="62"/>
      <c r="Z46" s="72"/>
    </row>
    <row r="47" spans="2:28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8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ht="24" customHeight="1">
      <c r="B52" s="62"/>
      <c r="C52" s="62"/>
      <c r="D52" s="62"/>
      <c r="E52" s="62"/>
      <c r="F52" s="62"/>
      <c r="G52" s="62"/>
      <c r="H52" s="66">
        <f>Q16</f>
        <v>0</v>
      </c>
      <c r="I52" s="70">
        <f>R16</f>
        <v>0</v>
      </c>
      <c r="K52" s="62"/>
      <c r="L52" s="62"/>
      <c r="M52" s="62"/>
      <c r="N52" s="62"/>
      <c r="O52" s="62"/>
      <c r="P52" s="62"/>
      <c r="Q52" s="62"/>
      <c r="R52" s="66">
        <f>Q15</f>
        <v>0</v>
      </c>
      <c r="S52" s="69">
        <f>R16</f>
        <v>0</v>
      </c>
      <c r="T52" s="62"/>
      <c r="U52" s="62"/>
      <c r="V52" s="62"/>
      <c r="W52" s="62"/>
      <c r="X52" s="62"/>
      <c r="Y52" s="62"/>
      <c r="Z52" s="62"/>
    </row>
    <row r="53" spans="2:26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spans="2:26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2:26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2:26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2:26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spans="2:26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spans="2:26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spans="2:26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2:26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2:26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2:26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2:26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2:26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2:26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</sheetData>
  <sheetProtection selectLockedCells="1"/>
  <mergeCells count="46">
    <mergeCell ref="S14:Z14"/>
    <mergeCell ref="S15:Z15"/>
    <mergeCell ref="S16:Z16"/>
    <mergeCell ref="S17:Z17"/>
    <mergeCell ref="J19:P19"/>
    <mergeCell ref="J17:P17"/>
    <mergeCell ref="J18:P18"/>
    <mergeCell ref="J14:P14"/>
    <mergeCell ref="J15:P15"/>
    <mergeCell ref="J16:P16"/>
    <mergeCell ref="S18:Z18"/>
    <mergeCell ref="S19:Z19"/>
    <mergeCell ref="J12:P12"/>
    <mergeCell ref="J13:P13"/>
    <mergeCell ref="S11:Z11"/>
    <mergeCell ref="S12:Z12"/>
    <mergeCell ref="S13:Z13"/>
    <mergeCell ref="L4:M4"/>
    <mergeCell ref="S6:Z10"/>
    <mergeCell ref="J6:P8"/>
    <mergeCell ref="J9:P10"/>
    <mergeCell ref="J11:P11"/>
    <mergeCell ref="B5:F5"/>
    <mergeCell ref="R6:R10"/>
    <mergeCell ref="Q6:Q10"/>
    <mergeCell ref="G5:Z5"/>
    <mergeCell ref="G9:G10"/>
    <mergeCell ref="H9:H10"/>
    <mergeCell ref="I9:I10"/>
    <mergeCell ref="E6:H8"/>
    <mergeCell ref="B3:Z3"/>
    <mergeCell ref="R4:Z4"/>
    <mergeCell ref="B18:C18"/>
    <mergeCell ref="B19:C19"/>
    <mergeCell ref="B16:C16"/>
    <mergeCell ref="B17:C17"/>
    <mergeCell ref="B14:C14"/>
    <mergeCell ref="B15:C15"/>
    <mergeCell ref="E9:E10"/>
    <mergeCell ref="B12:C12"/>
    <mergeCell ref="B13:C13"/>
    <mergeCell ref="B11:C11"/>
    <mergeCell ref="B6:D10"/>
    <mergeCell ref="I6:I8"/>
    <mergeCell ref="F9:F10"/>
    <mergeCell ref="C4:J4"/>
  </mergeCells>
  <phoneticPr fontId="10" type="noConversion"/>
  <conditionalFormatting sqref="F14:H14">
    <cfRule type="expression" dxfId="148" priority="144">
      <formula>$E$14&gt;0</formula>
    </cfRule>
  </conditionalFormatting>
  <conditionalFormatting sqref="E14">
    <cfRule type="containsText" dxfId="147" priority="143" operator="containsText" text="x">
      <formula>NOT(ISERROR(SEARCH("x",E14)))</formula>
    </cfRule>
  </conditionalFormatting>
  <conditionalFormatting sqref="G14:H14">
    <cfRule type="expression" dxfId="146" priority="142">
      <formula>$F$14&gt;0</formula>
    </cfRule>
  </conditionalFormatting>
  <conditionalFormatting sqref="F14">
    <cfRule type="containsText" dxfId="145" priority="141" operator="containsText" text="x">
      <formula>NOT(ISERROR(SEARCH("x",F14)))</formula>
    </cfRule>
  </conditionalFormatting>
  <conditionalFormatting sqref="H14">
    <cfRule type="containsText" dxfId="144" priority="138" operator="containsText" text="x">
      <formula>NOT(ISERROR(SEARCH("x",H14)))</formula>
    </cfRule>
    <cfRule type="expression" dxfId="143" priority="140">
      <formula>$G$14&gt;0</formula>
    </cfRule>
  </conditionalFormatting>
  <conditionalFormatting sqref="G14">
    <cfRule type="containsText" dxfId="142" priority="139" operator="containsText" text="x">
      <formula>NOT(ISERROR(SEARCH("x",G14)))</formula>
    </cfRule>
  </conditionalFormatting>
  <conditionalFormatting sqref="F15:H15">
    <cfRule type="expression" dxfId="141" priority="137">
      <formula>$E$15&gt;0</formula>
    </cfRule>
  </conditionalFormatting>
  <conditionalFormatting sqref="E15">
    <cfRule type="containsText" dxfId="140" priority="136" operator="containsText" text="x">
      <formula>NOT(ISERROR(SEARCH("x",E15)))</formula>
    </cfRule>
  </conditionalFormatting>
  <conditionalFormatting sqref="G15:H15">
    <cfRule type="expression" dxfId="139" priority="135">
      <formula>$F$15&gt;0</formula>
    </cfRule>
  </conditionalFormatting>
  <conditionalFormatting sqref="F15">
    <cfRule type="containsText" dxfId="138" priority="134" operator="containsText" text="x">
      <formula>NOT(ISERROR(SEARCH("x",F15)))</formula>
    </cfRule>
  </conditionalFormatting>
  <conditionalFormatting sqref="H15">
    <cfRule type="containsText" dxfId="137" priority="131" operator="containsText" text="x">
      <formula>NOT(ISERROR(SEARCH("x",H15)))</formula>
    </cfRule>
    <cfRule type="expression" dxfId="136" priority="133">
      <formula>$G$15&gt;0</formula>
    </cfRule>
  </conditionalFormatting>
  <conditionalFormatting sqref="G15">
    <cfRule type="containsText" dxfId="135" priority="132" operator="containsText" text="x">
      <formula>NOT(ISERROR(SEARCH("x",G15)))</formula>
    </cfRule>
  </conditionalFormatting>
  <conditionalFormatting sqref="F16:H16">
    <cfRule type="expression" dxfId="134" priority="130">
      <formula>$E$16&gt;0</formula>
    </cfRule>
  </conditionalFormatting>
  <conditionalFormatting sqref="E16">
    <cfRule type="containsText" dxfId="133" priority="129" operator="containsText" text="x">
      <formula>NOT(ISERROR(SEARCH("x",E16)))</formula>
    </cfRule>
  </conditionalFormatting>
  <conditionalFormatting sqref="G16:H16">
    <cfRule type="expression" dxfId="132" priority="128">
      <formula>$F$16&gt;0</formula>
    </cfRule>
  </conditionalFormatting>
  <conditionalFormatting sqref="F16">
    <cfRule type="containsText" dxfId="131" priority="127" operator="containsText" text="x">
      <formula>NOT(ISERROR(SEARCH("x",F16)))</formula>
    </cfRule>
  </conditionalFormatting>
  <conditionalFormatting sqref="H16">
    <cfRule type="containsText" dxfId="130" priority="124" operator="containsText" text="x">
      <formula>NOT(ISERROR(SEARCH("x",H16)))</formula>
    </cfRule>
    <cfRule type="expression" dxfId="129" priority="126">
      <formula>$G$16&gt;0</formula>
    </cfRule>
  </conditionalFormatting>
  <conditionalFormatting sqref="G16">
    <cfRule type="containsText" dxfId="128" priority="125" operator="containsText" text="x">
      <formula>NOT(ISERROR(SEARCH("x",G16)))</formula>
    </cfRule>
  </conditionalFormatting>
  <conditionalFormatting sqref="F17:H17">
    <cfRule type="expression" dxfId="127" priority="123">
      <formula>$E$17&gt;0</formula>
    </cfRule>
  </conditionalFormatting>
  <conditionalFormatting sqref="E17">
    <cfRule type="containsText" dxfId="126" priority="122" operator="containsText" text="x">
      <formula>NOT(ISERROR(SEARCH("x",E17)))</formula>
    </cfRule>
  </conditionalFormatting>
  <conditionalFormatting sqref="G17:H17">
    <cfRule type="expression" dxfId="125" priority="121">
      <formula>$F$17&gt;0</formula>
    </cfRule>
  </conditionalFormatting>
  <conditionalFormatting sqref="F17">
    <cfRule type="containsText" dxfId="124" priority="120" operator="containsText" text="x">
      <formula>NOT(ISERROR(SEARCH("x",F17)))</formula>
    </cfRule>
  </conditionalFormatting>
  <conditionalFormatting sqref="H17">
    <cfRule type="containsText" dxfId="123" priority="117" operator="containsText" text="x">
      <formula>NOT(ISERROR(SEARCH("x",H17)))</formula>
    </cfRule>
    <cfRule type="expression" dxfId="122" priority="119">
      <formula>$G$17&gt;0</formula>
    </cfRule>
  </conditionalFormatting>
  <conditionalFormatting sqref="G17">
    <cfRule type="containsText" dxfId="121" priority="118" operator="containsText" text="x">
      <formula>NOT(ISERROR(SEARCH("x",G17)))</formula>
    </cfRule>
  </conditionalFormatting>
  <conditionalFormatting sqref="F18:H18">
    <cfRule type="expression" dxfId="120" priority="116">
      <formula>$E$18&gt;0</formula>
    </cfRule>
  </conditionalFormatting>
  <conditionalFormatting sqref="E18">
    <cfRule type="containsText" dxfId="119" priority="115" operator="containsText" text="x">
      <formula>NOT(ISERROR(SEARCH("x",E18)))</formula>
    </cfRule>
  </conditionalFormatting>
  <conditionalFormatting sqref="G18:H18">
    <cfRule type="expression" dxfId="118" priority="114">
      <formula>$F$18&gt;0</formula>
    </cfRule>
  </conditionalFormatting>
  <conditionalFormatting sqref="F18">
    <cfRule type="containsText" dxfId="117" priority="113" operator="containsText" text="x">
      <formula>NOT(ISERROR(SEARCH("x",F18)))</formula>
    </cfRule>
  </conditionalFormatting>
  <conditionalFormatting sqref="H18">
    <cfRule type="containsText" dxfId="116" priority="110" operator="containsText" text="x">
      <formula>NOT(ISERROR(SEARCH("x",H18)))</formula>
    </cfRule>
    <cfRule type="expression" dxfId="115" priority="112">
      <formula>$G$18&gt;0</formula>
    </cfRule>
  </conditionalFormatting>
  <conditionalFormatting sqref="G18">
    <cfRule type="containsText" dxfId="114" priority="111" operator="containsText" text="x">
      <formula>NOT(ISERROR(SEARCH("x",G18)))</formula>
    </cfRule>
  </conditionalFormatting>
  <conditionalFormatting sqref="F19:H19">
    <cfRule type="expression" dxfId="113" priority="109">
      <formula>$E$19&gt;0</formula>
    </cfRule>
  </conditionalFormatting>
  <conditionalFormatting sqref="E19">
    <cfRule type="containsText" dxfId="112" priority="108" operator="containsText" text="x">
      <formula>NOT(ISERROR(SEARCH("x",E19)))</formula>
    </cfRule>
  </conditionalFormatting>
  <conditionalFormatting sqref="G19:H19">
    <cfRule type="expression" dxfId="111" priority="107">
      <formula>$F$19&gt;0</formula>
    </cfRule>
  </conditionalFormatting>
  <conditionalFormatting sqref="F19">
    <cfRule type="containsText" dxfId="110" priority="106" operator="containsText" text="x">
      <formula>NOT(ISERROR(SEARCH("x",F19)))</formula>
    </cfRule>
  </conditionalFormatting>
  <conditionalFormatting sqref="H19">
    <cfRule type="containsText" dxfId="109" priority="103" operator="containsText" text="x">
      <formula>NOT(ISERROR(SEARCH("x",H19)))</formula>
    </cfRule>
    <cfRule type="expression" dxfId="108" priority="105">
      <formula>$G$19&gt;0</formula>
    </cfRule>
  </conditionalFormatting>
  <conditionalFormatting sqref="G19">
    <cfRule type="containsText" dxfId="107" priority="104" operator="containsText" text="x">
      <formula>NOT(ISERROR(SEARCH("x",G19)))</formula>
    </cfRule>
  </conditionalFormatting>
  <conditionalFormatting sqref="R12:S19">
    <cfRule type="iconSet" priority="102">
      <iconSet showValue="0">
        <cfvo type="percent" val="0"/>
        <cfvo type="num" val="2"/>
        <cfvo type="num" val="3"/>
      </iconSet>
    </cfRule>
  </conditionalFormatting>
  <conditionalFormatting sqref="R11:S11">
    <cfRule type="iconSet" priority="92">
      <iconSet showValue="0">
        <cfvo type="percent" val="0"/>
        <cfvo type="num" val="2"/>
        <cfvo type="num" val="3"/>
      </iconSet>
    </cfRule>
  </conditionalFormatting>
  <conditionalFormatting sqref="F13:H13">
    <cfRule type="expression" dxfId="106" priority="84">
      <formula>$E$13&gt;0</formula>
    </cfRule>
  </conditionalFormatting>
  <conditionalFormatting sqref="E13">
    <cfRule type="containsText" dxfId="105" priority="83" operator="containsText" text="x">
      <formula>NOT(ISERROR(SEARCH("x",E13)))</formula>
    </cfRule>
  </conditionalFormatting>
  <conditionalFormatting sqref="G13:H13">
    <cfRule type="expression" dxfId="104" priority="82">
      <formula>$F$13&gt;0</formula>
    </cfRule>
  </conditionalFormatting>
  <conditionalFormatting sqref="F13">
    <cfRule type="containsText" dxfId="103" priority="81" operator="containsText" text="x">
      <formula>NOT(ISERROR(SEARCH("x",F13)))</formula>
    </cfRule>
  </conditionalFormatting>
  <conditionalFormatting sqref="H13">
    <cfRule type="containsText" dxfId="102" priority="78" operator="containsText" text="x">
      <formula>NOT(ISERROR(SEARCH("x",H13)))</formula>
    </cfRule>
    <cfRule type="expression" dxfId="101" priority="80">
      <formula>$G$13&gt;0</formula>
    </cfRule>
  </conditionalFormatting>
  <conditionalFormatting sqref="G13">
    <cfRule type="containsText" dxfId="100" priority="79" operator="containsText" text="x">
      <formula>NOT(ISERROR(SEARCH("x",G13)))</formula>
    </cfRule>
  </conditionalFormatting>
  <conditionalFormatting sqref="H5">
    <cfRule type="expression" dxfId="99" priority="63">
      <formula>$E$5&gt;0</formula>
    </cfRule>
  </conditionalFormatting>
  <conditionalFormatting sqref="F12:H12">
    <cfRule type="expression" dxfId="98" priority="55">
      <formula>$E$12&gt;0</formula>
    </cfRule>
  </conditionalFormatting>
  <conditionalFormatting sqref="E12">
    <cfRule type="containsText" dxfId="97" priority="54" operator="containsText" text="x">
      <formula>NOT(ISERROR(SEARCH("x",E12)))</formula>
    </cfRule>
  </conditionalFormatting>
  <conditionalFormatting sqref="G12:H12">
    <cfRule type="expression" dxfId="96" priority="53">
      <formula>$F$12&gt;0</formula>
    </cfRule>
  </conditionalFormatting>
  <conditionalFormatting sqref="F12">
    <cfRule type="containsText" dxfId="95" priority="52" operator="containsText" text="x">
      <formula>NOT(ISERROR(SEARCH("x",F12)))</formula>
    </cfRule>
  </conditionalFormatting>
  <conditionalFormatting sqref="H12">
    <cfRule type="containsText" dxfId="94" priority="49" operator="containsText" text="x">
      <formula>NOT(ISERROR(SEARCH("x",H12)))</formula>
    </cfRule>
    <cfRule type="expression" dxfId="93" priority="51">
      <formula>$G$12&gt;0</formula>
    </cfRule>
  </conditionalFormatting>
  <conditionalFormatting sqref="G12">
    <cfRule type="containsText" dxfId="92" priority="50" operator="containsText" text="x">
      <formula>NOT(ISERROR(SEARCH("x",G12)))</formula>
    </cfRule>
  </conditionalFormatting>
  <conditionalFormatting sqref="F11:H11">
    <cfRule type="expression" dxfId="91" priority="48">
      <formula>$E$11&gt;0</formula>
    </cfRule>
  </conditionalFormatting>
  <conditionalFormatting sqref="E11">
    <cfRule type="containsText" dxfId="90" priority="47" operator="containsText" text="x">
      <formula>NOT(ISERROR(SEARCH("x",E11)))</formula>
    </cfRule>
  </conditionalFormatting>
  <conditionalFormatting sqref="G11:H11">
    <cfRule type="expression" dxfId="89" priority="46">
      <formula>$F$11&gt;0</formula>
    </cfRule>
  </conditionalFormatting>
  <conditionalFormatting sqref="F11">
    <cfRule type="containsText" dxfId="88" priority="45" operator="containsText" text="x">
      <formula>NOT(ISERROR(SEARCH("x",F11)))</formula>
    </cfRule>
  </conditionalFormatting>
  <conditionalFormatting sqref="H11">
    <cfRule type="containsText" dxfId="87" priority="42" operator="containsText" text="x">
      <formula>NOT(ISERROR(SEARCH("x",H11)))</formula>
    </cfRule>
    <cfRule type="expression" dxfId="86" priority="44">
      <formula>$G$11&gt;0</formula>
    </cfRule>
  </conditionalFormatting>
  <conditionalFormatting sqref="G11">
    <cfRule type="containsText" dxfId="85" priority="43" operator="containsText" text="x">
      <formula>NOT(ISERROR(SEARCH("x",G11)))</formula>
    </cfRule>
  </conditionalFormatting>
  <conditionalFormatting sqref="M24">
    <cfRule type="containsText" dxfId="84" priority="39" operator="containsText" text="0">
      <formula>NOT(ISERROR(SEARCH("0",M24)))</formula>
    </cfRule>
  </conditionalFormatting>
  <conditionalFormatting sqref="N24">
    <cfRule type="iconSet" priority="38">
      <iconSet showValue="0">
        <cfvo type="percent" val="0"/>
        <cfvo type="num" val="2"/>
        <cfvo type="num" val="3"/>
      </iconSet>
    </cfRule>
    <cfRule type="expression" dxfId="83" priority="9" stopIfTrue="1">
      <formula>ISBLANK(R11)</formula>
    </cfRule>
  </conditionalFormatting>
  <conditionalFormatting sqref="G28">
    <cfRule type="containsText" dxfId="82" priority="36" operator="containsText" text="0">
      <formula>NOT(ISERROR(SEARCH("0",G28)))</formula>
    </cfRule>
  </conditionalFormatting>
  <conditionalFormatting sqref="H28">
    <cfRule type="iconSet" priority="35">
      <iconSet showValue="0">
        <cfvo type="percent" val="0"/>
        <cfvo type="num" val="2"/>
        <cfvo type="num" val="3"/>
      </iconSet>
    </cfRule>
    <cfRule type="expression" dxfId="81" priority="1" stopIfTrue="1">
      <formula>ISBLANK(R19)</formula>
    </cfRule>
  </conditionalFormatting>
  <conditionalFormatting sqref="T28">
    <cfRule type="containsText" dxfId="80" priority="33" operator="containsText" text="0">
      <formula>NOT(ISERROR(SEARCH("0",T28)))</formula>
    </cfRule>
  </conditionalFormatting>
  <conditionalFormatting sqref="U28">
    <cfRule type="iconSet" priority="32">
      <iconSet showValue="0">
        <cfvo type="percent" val="0"/>
        <cfvo type="num" val="2"/>
        <cfvo type="num" val="3"/>
      </iconSet>
    </cfRule>
    <cfRule type="expression" dxfId="79" priority="8" stopIfTrue="1">
      <formula>ISBLANK(R12)</formula>
    </cfRule>
  </conditionalFormatting>
  <conditionalFormatting sqref="F46">
    <cfRule type="containsText" dxfId="78" priority="30" operator="containsText" text="0">
      <formula>NOT(ISERROR(SEARCH("0",F46)))</formula>
    </cfRule>
  </conditionalFormatting>
  <conditionalFormatting sqref="G46">
    <cfRule type="iconSet" priority="29">
      <iconSet showValue="0">
        <cfvo type="percent" val="0"/>
        <cfvo type="num" val="2"/>
        <cfvo type="num" val="3"/>
      </iconSet>
    </cfRule>
    <cfRule type="expression" dxfId="77" priority="3" stopIfTrue="1">
      <formula>ISBLANK(R18)</formula>
    </cfRule>
  </conditionalFormatting>
  <conditionalFormatting sqref="V46">
    <cfRule type="containsText" dxfId="76" priority="24" operator="containsText" text="0">
      <formula>NOT(ISERROR(SEARCH("0",V46)))</formula>
    </cfRule>
  </conditionalFormatting>
  <conditionalFormatting sqref="Z46">
    <cfRule type="iconSet" priority="23">
      <iconSet showValue="0">
        <cfvo type="percent" val="0"/>
        <cfvo type="num" val="2"/>
        <cfvo type="num" val="3"/>
      </iconSet>
    </cfRule>
  </conditionalFormatting>
  <conditionalFormatting sqref="H52">
    <cfRule type="containsText" dxfId="75" priority="21" operator="containsText" text="0">
      <formula>NOT(ISERROR(SEARCH("0",H52)))</formula>
    </cfRule>
  </conditionalFormatting>
  <conditionalFormatting sqref="I52">
    <cfRule type="iconSet" priority="20">
      <iconSet showValue="0">
        <cfvo type="percent" val="0"/>
        <cfvo type="num" val="2"/>
        <cfvo type="num" val="3"/>
      </iconSet>
    </cfRule>
    <cfRule type="expression" dxfId="74" priority="4" stopIfTrue="1">
      <formula>ISBLANK(R16)</formula>
    </cfRule>
  </conditionalFormatting>
  <conditionalFormatting sqref="R52">
    <cfRule type="containsText" dxfId="73" priority="18" operator="containsText" text="0">
      <formula>NOT(ISERROR(SEARCH("0",R52)))</formula>
    </cfRule>
  </conditionalFormatting>
  <conditionalFormatting sqref="S52">
    <cfRule type="iconSet" priority="17">
      <iconSet showValue="0">
        <cfvo type="percent" val="0"/>
        <cfvo type="num" val="2"/>
        <cfvo type="num" val="3"/>
      </iconSet>
    </cfRule>
    <cfRule type="expression" dxfId="72" priority="5" stopIfTrue="1">
      <formula>ISBLANK(R15)</formula>
    </cfRule>
  </conditionalFormatting>
  <conditionalFormatting sqref="E36">
    <cfRule type="containsText" dxfId="71" priority="15" operator="containsText" text="0">
      <formula>NOT(ISERROR(SEARCH("0",E36)))</formula>
    </cfRule>
  </conditionalFormatting>
  <conditionalFormatting sqref="F36">
    <cfRule type="iconSet" priority="14">
      <iconSet showValue="0">
        <cfvo type="percent" val="0"/>
        <cfvo type="num" val="2"/>
        <cfvo type="num" val="3"/>
      </iconSet>
    </cfRule>
    <cfRule type="expression" dxfId="70" priority="2" stopIfTrue="1">
      <formula>ISBLANK(R17)</formula>
    </cfRule>
  </conditionalFormatting>
  <conditionalFormatting sqref="X36">
    <cfRule type="containsText" dxfId="69" priority="12" operator="containsText" text="0">
      <formula>NOT(ISERROR(SEARCH("0",X36)))</formula>
    </cfRule>
  </conditionalFormatting>
  <conditionalFormatting sqref="Y36">
    <cfRule type="iconSet" priority="11">
      <iconSet showValue="0">
        <cfvo type="percent" val="0"/>
        <cfvo type="num" val="2"/>
        <cfvo type="num" val="3"/>
      </iconSet>
    </cfRule>
    <cfRule type="expression" dxfId="68" priority="7" stopIfTrue="1">
      <formula>ISBLANK(R13)</formula>
    </cfRule>
  </conditionalFormatting>
  <conditionalFormatting sqref="W46">
    <cfRule type="iconSet" priority="10">
      <iconSet showValue="0">
        <cfvo type="percent" val="0"/>
        <cfvo type="num" val="2"/>
        <cfvo type="num" val="3"/>
      </iconSet>
    </cfRule>
    <cfRule type="expression" dxfId="67" priority="6" stopIfTrue="1">
      <formula>ISBLANK(R14)</formula>
    </cfRule>
  </conditionalFormatting>
  <pageMargins left="0.25" right="0.25" top="0.39" bottom="0.2" header="0" footer="0.3"/>
  <pageSetup paperSize="9" scale="58" orientation="landscape" horizontalDpi="4294967292" verticalDpi="4294967292"/>
  <headerFooter>
    <oddHeader xml:space="preserve">&amp;C </oddHeader>
    <oddFooter>&amp;L&amp;"Calibri,Standard"&amp;K000000_x000D_&amp;C&amp;"Calibri,Standard"&amp;K000000www.inklusionschart.eu</oddFooter>
  </headerFooter>
  <rowBreaks count="1" manualBreakCount="1">
    <brk id="19" max="16383" man="1"/>
  </rowBreaks>
  <colBreaks count="1" manualBreakCount="1">
    <brk id="26" max="1048575" man="1"/>
  </col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6" id="{5FADE816-12AC-6B44-ACC9-F6E310A2742C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Arrows" iconId="0"/>
              <x14:cfIcon iconSet="4Arrows" iconId="1"/>
              <x14:cfIcon iconSet="3Triangles" iconId="1"/>
              <x14:cfIcon iconSet="4Arrows" iconId="2"/>
              <x14:cfIcon iconSet="3Arrows" iconId="2"/>
            </x14:iconSet>
          </x14:cfRule>
          <xm:sqref>I12:I19</xm:sqref>
        </x14:conditionalFormatting>
        <x14:conditionalFormatting xmlns:xm="http://schemas.microsoft.com/office/excel/2006/main">
          <x14:cfRule type="iconSet" priority="41" id="{39C98FF0-8E8D-7345-8B29-EE8E100C90A1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Arrows" iconId="0"/>
              <x14:cfIcon iconSet="4Arrows" iconId="1"/>
              <x14:cfIcon iconSet="3Triangles" iconId="1"/>
              <x14:cfIcon iconSet="4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containsText" priority="40" operator="containsText" id="{0FE249F1-0DCE-C94F-844D-879A716AB9A2}">
            <xm:f>NOT(ISERROR(SEARCH("+",M24)))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rgb="FF008000"/>
                </patternFill>
              </fill>
            </x14:dxf>
          </x14:cfRule>
          <xm:sqref>M24</xm:sqref>
        </x14:conditionalFormatting>
        <x14:conditionalFormatting xmlns:xm="http://schemas.microsoft.com/office/excel/2006/main">
          <x14:cfRule type="containsText" priority="37" operator="containsText" id="{9CF452D5-E304-2544-AB18-B8C8FAC348A3}">
            <xm:f>NOT(ISERROR(SEARCH("+",G28)))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rgb="FF008000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containsText" priority="34" operator="containsText" id="{E729B054-A069-FB40-89C3-B231DEFFF334}">
            <xm:f>NOT(ISERROR(SEARCH("+",T28)))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rgb="FF008000"/>
                </patternFill>
              </fill>
            </x14:dxf>
          </x14:cfRule>
          <xm:sqref>T28</xm:sqref>
        </x14:conditionalFormatting>
        <x14:conditionalFormatting xmlns:xm="http://schemas.microsoft.com/office/excel/2006/main">
          <x14:cfRule type="containsText" priority="31" operator="containsText" id="{C6B267DA-C54A-6045-B9CC-2365CFE7DC9F}">
            <xm:f>NOT(ISERROR(SEARCH("+",F46)))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rgb="FF008000"/>
                </patternFill>
              </fill>
            </x14:dxf>
          </x14:cfRule>
          <xm:sqref>F46</xm:sqref>
        </x14:conditionalFormatting>
        <x14:conditionalFormatting xmlns:xm="http://schemas.microsoft.com/office/excel/2006/main">
          <x14:cfRule type="containsText" priority="25" operator="containsText" id="{7FE228E0-86B4-DB4D-AD90-1C38EA9FD249}">
            <xm:f>NOT(ISERROR(SEARCH("+",V46)))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rgb="FF008000"/>
                </patternFill>
              </fill>
            </x14:dxf>
          </x14:cfRule>
          <xm:sqref>V46</xm:sqref>
        </x14:conditionalFormatting>
        <x14:conditionalFormatting xmlns:xm="http://schemas.microsoft.com/office/excel/2006/main">
          <x14:cfRule type="containsText" priority="22" operator="containsText" id="{D92A902D-656E-E64D-822C-F4D6B566F117}">
            <xm:f>NOT(ISERROR(SEARCH("+",H52)))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rgb="FF008000"/>
                </patternFill>
              </fill>
            </x14:dxf>
          </x14:cfRule>
          <xm:sqref>H52</xm:sqref>
        </x14:conditionalFormatting>
        <x14:conditionalFormatting xmlns:xm="http://schemas.microsoft.com/office/excel/2006/main">
          <x14:cfRule type="containsText" priority="19" operator="containsText" id="{B894510A-5F88-2149-BDC0-ED6FC5C91AE7}">
            <xm:f>NOT(ISERROR(SEARCH("+",R52)))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rgb="FF008000"/>
                </patternFill>
              </fill>
            </x14:dxf>
          </x14:cfRule>
          <xm:sqref>R52</xm:sqref>
        </x14:conditionalFormatting>
        <x14:conditionalFormatting xmlns:xm="http://schemas.microsoft.com/office/excel/2006/main">
          <x14:cfRule type="containsText" priority="16" operator="containsText" id="{9626BF8E-0397-0545-83F9-4A836EB52BEB}">
            <xm:f>NOT(ISERROR(SEARCH("+",E36)))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rgb="FF008000"/>
                </patternFill>
              </fill>
            </x14:dxf>
          </x14:cfRule>
          <xm:sqref>E36</xm:sqref>
        </x14:conditionalFormatting>
        <x14:conditionalFormatting xmlns:xm="http://schemas.microsoft.com/office/excel/2006/main">
          <x14:cfRule type="containsText" priority="13" operator="containsText" id="{43768CB9-6B65-5545-8BF9-ABD0A1AF3F1B}">
            <xm:f>NOT(ISERROR(SEARCH("+",X36)))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rgb="FF008000"/>
                </patternFill>
              </fill>
            </x14:dxf>
          </x14:cfRule>
          <xm:sqref>X36</xm:sqref>
        </x14:conditionalFormatting>
      </x14:conditionalFormattings>
    </ex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view="pageLayout" topLeftCell="A8" zoomScale="60" workbookViewId="0">
      <selection activeCell="I8" sqref="A8:N37"/>
    </sheetView>
  </sheetViews>
  <sheetFormatPr baseColWidth="10" defaultRowHeight="15" x14ac:dyDescent="0"/>
  <cols>
    <col min="1" max="1" width="18" customWidth="1"/>
    <col min="2" max="2" width="10" customWidth="1"/>
    <col min="3" max="6" width="3.33203125" customWidth="1"/>
    <col min="7" max="7" width="5.83203125" customWidth="1"/>
    <col min="8" max="8" width="9.6640625" customWidth="1"/>
    <col min="9" max="9" width="45" customWidth="1"/>
    <col min="10" max="10" width="13" customWidth="1"/>
    <col min="11" max="11" width="8.5" customWidth="1"/>
    <col min="12" max="12" width="12.83203125" customWidth="1"/>
    <col min="13" max="13" width="10.83203125" hidden="1" customWidth="1"/>
    <col min="14" max="14" width="9.33203125" customWidth="1"/>
  </cols>
  <sheetData>
    <row r="1" spans="1:14" ht="40" customHeight="1">
      <c r="A1" s="199" t="s">
        <v>103</v>
      </c>
      <c r="B1" s="199"/>
      <c r="C1" s="200" t="s">
        <v>38</v>
      </c>
      <c r="D1" s="200" t="s">
        <v>5</v>
      </c>
      <c r="E1" s="200" t="s">
        <v>6</v>
      </c>
      <c r="F1" s="200" t="s">
        <v>39</v>
      </c>
      <c r="G1" s="186" t="s">
        <v>27</v>
      </c>
      <c r="H1" s="187" t="s">
        <v>85</v>
      </c>
      <c r="I1" s="188" t="s">
        <v>37</v>
      </c>
      <c r="J1" s="189" t="s">
        <v>105</v>
      </c>
      <c r="K1" s="190"/>
      <c r="L1" s="190"/>
      <c r="M1" s="190"/>
      <c r="N1" s="191"/>
    </row>
    <row r="2" spans="1:14" ht="50" customHeight="1">
      <c r="A2" s="199"/>
      <c r="B2" s="199"/>
      <c r="C2" s="200"/>
      <c r="D2" s="200"/>
      <c r="E2" s="200"/>
      <c r="F2" s="200"/>
      <c r="G2" s="186"/>
      <c r="H2" s="187"/>
      <c r="I2" s="188"/>
      <c r="J2" s="192"/>
      <c r="K2" s="193"/>
      <c r="L2" s="193"/>
      <c r="M2" s="193"/>
      <c r="N2" s="194"/>
    </row>
    <row r="3" spans="1:14" ht="52" customHeight="1">
      <c r="A3" s="46" t="s">
        <v>28</v>
      </c>
      <c r="B3" s="47"/>
      <c r="C3" s="33"/>
      <c r="D3" s="33"/>
      <c r="E3" s="33"/>
      <c r="F3" s="33"/>
      <c r="G3" s="34"/>
      <c r="H3" s="50"/>
      <c r="I3" s="41"/>
      <c r="J3" s="171"/>
      <c r="K3" s="172"/>
      <c r="L3" s="172"/>
      <c r="M3" s="172"/>
      <c r="N3" s="173"/>
    </row>
    <row r="4" spans="1:14" ht="50" customHeight="1">
      <c r="A4" s="48" t="s">
        <v>101</v>
      </c>
      <c r="B4" s="47"/>
      <c r="C4" s="33"/>
      <c r="D4" s="33"/>
      <c r="E4" s="33"/>
      <c r="F4" s="33"/>
      <c r="G4" s="34"/>
      <c r="H4" s="50"/>
      <c r="I4" s="41"/>
      <c r="J4" s="196"/>
      <c r="K4" s="197"/>
      <c r="L4" s="197"/>
      <c r="M4" s="197"/>
      <c r="N4" s="198"/>
    </row>
    <row r="5" spans="1:14" ht="50" customHeight="1">
      <c r="A5" s="46" t="s">
        <v>29</v>
      </c>
      <c r="B5" s="47"/>
      <c r="C5" s="33"/>
      <c r="D5" s="33"/>
      <c r="E5" s="33"/>
      <c r="F5" s="33"/>
      <c r="G5" s="34"/>
      <c r="H5" s="50"/>
      <c r="I5" s="41"/>
      <c r="J5" s="171"/>
      <c r="K5" s="172"/>
      <c r="L5" s="172"/>
      <c r="M5" s="172"/>
      <c r="N5" s="173"/>
    </row>
    <row r="6" spans="1:14" ht="50" customHeight="1">
      <c r="A6" s="48" t="s">
        <v>75</v>
      </c>
      <c r="B6" s="49"/>
      <c r="C6" s="33"/>
      <c r="D6" s="44"/>
      <c r="E6" s="33"/>
      <c r="F6" s="33"/>
      <c r="G6" s="34"/>
      <c r="H6" s="50"/>
      <c r="I6" s="41"/>
      <c r="J6" s="171"/>
      <c r="K6" s="172"/>
      <c r="L6" s="172"/>
      <c r="M6" s="172"/>
      <c r="N6" s="173"/>
    </row>
    <row r="7" spans="1:14" ht="60" customHeight="1">
      <c r="A7" s="184" t="s">
        <v>83</v>
      </c>
      <c r="B7" s="185"/>
      <c r="C7" s="182" t="s">
        <v>87</v>
      </c>
      <c r="D7" s="183"/>
      <c r="E7" s="183"/>
      <c r="F7" s="183"/>
      <c r="G7" s="187" t="s">
        <v>86</v>
      </c>
      <c r="H7" s="187"/>
      <c r="I7" s="51" t="s">
        <v>37</v>
      </c>
      <c r="J7" s="195" t="s">
        <v>105</v>
      </c>
      <c r="K7" s="195"/>
      <c r="L7" s="195"/>
      <c r="M7" s="195"/>
      <c r="N7" s="195"/>
    </row>
    <row r="8" spans="1:14" ht="50" customHeight="1">
      <c r="A8" s="46" t="s">
        <v>30</v>
      </c>
      <c r="B8" s="47"/>
      <c r="C8" s="180"/>
      <c r="D8" s="181"/>
      <c r="E8" s="181"/>
      <c r="F8" s="181"/>
      <c r="G8" s="53"/>
      <c r="H8" s="50"/>
      <c r="I8" s="52"/>
      <c r="J8" s="171"/>
      <c r="K8" s="172"/>
      <c r="L8" s="172"/>
      <c r="M8" s="172"/>
      <c r="N8" s="173"/>
    </row>
    <row r="9" spans="1:14" ht="50" customHeight="1">
      <c r="A9" s="46" t="s">
        <v>72</v>
      </c>
      <c r="B9" s="47"/>
      <c r="C9" s="180"/>
      <c r="D9" s="181"/>
      <c r="E9" s="181"/>
      <c r="F9" s="181"/>
      <c r="G9" s="53"/>
      <c r="H9" s="50"/>
      <c r="I9" s="52"/>
      <c r="J9" s="171"/>
      <c r="K9" s="172"/>
      <c r="L9" s="172"/>
      <c r="M9" s="172"/>
      <c r="N9" s="173"/>
    </row>
    <row r="10" spans="1:14" ht="50" customHeight="1">
      <c r="A10" s="46" t="s">
        <v>84</v>
      </c>
      <c r="B10" s="47"/>
      <c r="C10" s="180"/>
      <c r="D10" s="181"/>
      <c r="E10" s="181"/>
      <c r="F10" s="181"/>
      <c r="G10" s="34"/>
      <c r="H10" s="50"/>
      <c r="I10" s="41"/>
      <c r="J10" s="171"/>
      <c r="K10" s="172"/>
      <c r="L10" s="172"/>
      <c r="M10" s="172"/>
      <c r="N10" s="173"/>
    </row>
    <row r="11" spans="1:14">
      <c r="A11" s="77" t="s">
        <v>31</v>
      </c>
      <c r="B11" s="177" t="s">
        <v>32</v>
      </c>
      <c r="C11" s="178"/>
      <c r="D11" s="178"/>
      <c r="E11" s="178"/>
      <c r="F11" s="178"/>
      <c r="G11" s="178"/>
      <c r="H11" s="178"/>
      <c r="I11" s="179"/>
      <c r="J11" s="23"/>
      <c r="K11" s="26" t="s">
        <v>117</v>
      </c>
      <c r="L11" s="23"/>
      <c r="M11" s="7"/>
      <c r="N11" s="26" t="s">
        <v>33</v>
      </c>
    </row>
    <row r="12" spans="1:14">
      <c r="A12" s="175" t="s">
        <v>104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7"/>
      <c r="N12" s="7"/>
    </row>
    <row r="13" spans="1:14" ht="82" hidden="1" customHeight="1">
      <c r="A13" s="176">
        <v>80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</row>
    <row r="14" spans="1:14" ht="2" customHeight="1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5" t="s">
        <v>121</v>
      </c>
      <c r="B17" s="15">
        <f>Funktionssysteme!D25</f>
        <v>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>
      <c r="A18" s="15" t="s">
        <v>0</v>
      </c>
      <c r="B18" s="15">
        <f>Funktionssysteme!L4</f>
        <v>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>
      <c r="A19" s="15" t="s">
        <v>1</v>
      </c>
      <c r="B19" s="174">
        <f>Funktionssysteme!R4</f>
        <v>0</v>
      </c>
      <c r="C19" s="174"/>
      <c r="D19" s="174"/>
      <c r="E19" s="15"/>
      <c r="F19" s="15"/>
      <c r="G19" s="15"/>
      <c r="H19" s="15"/>
      <c r="I19" s="15"/>
      <c r="J19" s="15"/>
      <c r="K19" s="15"/>
      <c r="L19" s="15"/>
    </row>
    <row r="20" spans="1:1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>
      <c r="A48" s="1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</sheetData>
  <sheetProtection selectLockedCells="1"/>
  <mergeCells count="28">
    <mergeCell ref="A1:B2"/>
    <mergeCell ref="C1:C2"/>
    <mergeCell ref="D1:D2"/>
    <mergeCell ref="E1:E2"/>
    <mergeCell ref="F1:F2"/>
    <mergeCell ref="J8:N8"/>
    <mergeCell ref="G1:G2"/>
    <mergeCell ref="H1:H2"/>
    <mergeCell ref="I1:I2"/>
    <mergeCell ref="J1:N2"/>
    <mergeCell ref="J3:N3"/>
    <mergeCell ref="J7:N7"/>
    <mergeCell ref="J4:N4"/>
    <mergeCell ref="J5:N5"/>
    <mergeCell ref="J6:N6"/>
    <mergeCell ref="G7:H7"/>
    <mergeCell ref="C8:F8"/>
    <mergeCell ref="C9:F9"/>
    <mergeCell ref="C10:F10"/>
    <mergeCell ref="C7:F7"/>
    <mergeCell ref="A7:B7"/>
    <mergeCell ref="J9:N9"/>
    <mergeCell ref="J10:N10"/>
    <mergeCell ref="A14:L14"/>
    <mergeCell ref="B19:D19"/>
    <mergeCell ref="A12:L12"/>
    <mergeCell ref="A13:L13"/>
    <mergeCell ref="B11:I11"/>
  </mergeCells>
  <phoneticPr fontId="10" type="noConversion"/>
  <conditionalFormatting sqref="G3:G6">
    <cfRule type="iconSet" priority="60">
      <iconSet iconSet="5Quarters" showValue="0">
        <cfvo type="percent" val="0"/>
        <cfvo type="num" val="20"/>
        <cfvo type="num" val="40"/>
        <cfvo type="num" val="61"/>
        <cfvo type="num" val="81"/>
      </iconSet>
    </cfRule>
  </conditionalFormatting>
  <conditionalFormatting sqref="D3:F3">
    <cfRule type="expression" dxfId="57" priority="59">
      <formula>$C$3&gt;0</formula>
    </cfRule>
  </conditionalFormatting>
  <conditionalFormatting sqref="C3">
    <cfRule type="containsText" dxfId="56" priority="56" operator="containsText" text="x">
      <formula>NOT(ISERROR(SEARCH("x",C3)))</formula>
    </cfRule>
  </conditionalFormatting>
  <conditionalFormatting sqref="E3:F3">
    <cfRule type="expression" dxfId="55" priority="55">
      <formula>$D$3&gt;0</formula>
    </cfRule>
  </conditionalFormatting>
  <conditionalFormatting sqref="D3">
    <cfRule type="containsText" dxfId="54" priority="54" operator="containsText" text="x">
      <formula>NOT(ISERROR(SEARCH("x",D3)))</formula>
    </cfRule>
  </conditionalFormatting>
  <conditionalFormatting sqref="F3">
    <cfRule type="containsText" dxfId="53" priority="51" operator="containsText" text="x">
      <formula>NOT(ISERROR(SEARCH("x",F3)))</formula>
    </cfRule>
    <cfRule type="expression" dxfId="52" priority="53">
      <formula>$E$3&gt;0</formula>
    </cfRule>
  </conditionalFormatting>
  <conditionalFormatting sqref="E3">
    <cfRule type="containsText" dxfId="51" priority="52" operator="containsText" text="x">
      <formula>NOT(ISERROR(SEARCH("x",E3)))</formula>
    </cfRule>
  </conditionalFormatting>
  <conditionalFormatting sqref="E4:F4">
    <cfRule type="expression" dxfId="50" priority="50">
      <formula>$C$4&gt;0</formula>
    </cfRule>
  </conditionalFormatting>
  <conditionalFormatting sqref="C4">
    <cfRule type="containsText" dxfId="49" priority="49" operator="containsText" text="x">
      <formula>NOT(ISERROR(SEARCH("x",C4)))</formula>
    </cfRule>
  </conditionalFormatting>
  <conditionalFormatting sqref="E4:F4">
    <cfRule type="expression" dxfId="48" priority="48">
      <formula>$D$4&gt;0</formula>
    </cfRule>
  </conditionalFormatting>
  <conditionalFormatting sqref="F4">
    <cfRule type="containsText" dxfId="47" priority="44" operator="containsText" text="x">
      <formula>NOT(ISERROR(SEARCH("x",F4)))</formula>
    </cfRule>
    <cfRule type="expression" dxfId="46" priority="46">
      <formula>$E$4&gt;0</formula>
    </cfRule>
  </conditionalFormatting>
  <conditionalFormatting sqref="E4">
    <cfRule type="containsText" dxfId="45" priority="45" operator="containsText" text="x">
      <formula>NOT(ISERROR(SEARCH("x",E4)))</formula>
    </cfRule>
  </conditionalFormatting>
  <conditionalFormatting sqref="D4">
    <cfRule type="expression" dxfId="44" priority="43">
      <formula>$C$4&gt;0</formula>
    </cfRule>
  </conditionalFormatting>
  <conditionalFormatting sqref="D4">
    <cfRule type="containsText" dxfId="43" priority="42" operator="containsText" text="x">
      <formula>NOT(ISERROR(SEARCH("x",D4)))</formula>
    </cfRule>
  </conditionalFormatting>
  <conditionalFormatting sqref="E5:F5">
    <cfRule type="expression" dxfId="42" priority="41">
      <formula>$C$5&gt;0</formula>
    </cfRule>
  </conditionalFormatting>
  <conditionalFormatting sqref="C5">
    <cfRule type="containsText" dxfId="41" priority="40" operator="containsText" text="x">
      <formula>NOT(ISERROR(SEARCH("x",C5)))</formula>
    </cfRule>
  </conditionalFormatting>
  <conditionalFormatting sqref="E5:F5">
    <cfRule type="expression" dxfId="40" priority="39">
      <formula>$D$5&gt;0</formula>
    </cfRule>
  </conditionalFormatting>
  <conditionalFormatting sqref="F5">
    <cfRule type="containsText" dxfId="39" priority="36" operator="containsText" text="x">
      <formula>NOT(ISERROR(SEARCH("x",F5)))</formula>
    </cfRule>
    <cfRule type="expression" dxfId="38" priority="38">
      <formula>$E$5&gt;0</formula>
    </cfRule>
  </conditionalFormatting>
  <conditionalFormatting sqref="E5">
    <cfRule type="containsText" dxfId="37" priority="37" operator="containsText" text="x">
      <formula>NOT(ISERROR(SEARCH("x",E5)))</formula>
    </cfRule>
  </conditionalFormatting>
  <conditionalFormatting sqref="D5">
    <cfRule type="expression" dxfId="36" priority="35">
      <formula>$C$5&gt;0</formula>
    </cfRule>
  </conditionalFormatting>
  <conditionalFormatting sqref="D5">
    <cfRule type="containsText" dxfId="35" priority="34" operator="containsText" text="x">
      <formula>NOT(ISERROR(SEARCH("x",D5)))</formula>
    </cfRule>
  </conditionalFormatting>
  <conditionalFormatting sqref="E6:F6">
    <cfRule type="expression" dxfId="34" priority="33">
      <formula>$C$6&gt;0</formula>
    </cfRule>
  </conditionalFormatting>
  <conditionalFormatting sqref="C6">
    <cfRule type="containsText" dxfId="33" priority="32" operator="containsText" text="x">
      <formula>NOT(ISERROR(SEARCH("x",C6)))</formula>
    </cfRule>
  </conditionalFormatting>
  <conditionalFormatting sqref="E6:F6">
    <cfRule type="expression" dxfId="32" priority="31">
      <formula>$D$6&gt;0</formula>
    </cfRule>
  </conditionalFormatting>
  <conditionalFormatting sqref="F6">
    <cfRule type="containsText" dxfId="31" priority="28" operator="containsText" text="x">
      <formula>NOT(ISERROR(SEARCH("x",F6)))</formula>
    </cfRule>
    <cfRule type="expression" dxfId="30" priority="30">
      <formula>$E$6&gt;0</formula>
    </cfRule>
  </conditionalFormatting>
  <conditionalFormatting sqref="E6">
    <cfRule type="containsText" dxfId="29" priority="29" operator="containsText" text="x">
      <formula>NOT(ISERROR(SEARCH("x",E6)))</formula>
    </cfRule>
  </conditionalFormatting>
  <conditionalFormatting sqref="D6">
    <cfRule type="expression" dxfId="28" priority="27">
      <formula>$C$6&gt;0</formula>
    </cfRule>
  </conditionalFormatting>
  <conditionalFormatting sqref="D6">
    <cfRule type="containsText" dxfId="27" priority="26" operator="containsText" text="x">
      <formula>NOT(ISERROR(SEARCH("x",D6)))</formula>
    </cfRule>
  </conditionalFormatting>
  <conditionalFormatting sqref="G10">
    <cfRule type="iconSet" priority="22">
      <iconSet iconSet="5Quarters" showValue="0">
        <cfvo type="percent" val="0"/>
        <cfvo type="num" val="20"/>
        <cfvo type="num" val="40"/>
        <cfvo type="num" val="61"/>
        <cfvo type="num" val="81"/>
      </iconSet>
    </cfRule>
  </conditionalFormatting>
  <conditionalFormatting sqref="C8:F8">
    <cfRule type="iconSet" priority="20">
      <iconSet iconSet="4Rating" showValue="0">
        <cfvo type="percent" val="0"/>
        <cfvo type="num" val="2"/>
        <cfvo type="num" val="3"/>
        <cfvo type="num" val="4"/>
      </iconSet>
    </cfRule>
  </conditionalFormatting>
  <conditionalFormatting sqref="A13:L13">
    <cfRule type="dataBar" priority="17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{F4D3C3E6-6185-194A-ABBD-035157E42A25}</x14:id>
        </ext>
      </extLst>
    </cfRule>
  </conditionalFormatting>
  <conditionalFormatting sqref="J11">
    <cfRule type="dataBar" priority="15">
      <dataBar>
        <cfvo type="num" val="0"/>
        <cfvo type="num" val="100"/>
        <color theme="4" tint="0.59999389629810485"/>
      </dataBar>
      <extLst>
        <ext xmlns:x14="http://schemas.microsoft.com/office/spreadsheetml/2009/9/main" uri="{B025F937-C7B1-47D3-B67F-A62EFF666E3E}">
          <x14:id>{7DE80646-6AD6-8945-9426-F0BDF891004B}</x14:id>
        </ext>
      </extLst>
    </cfRule>
  </conditionalFormatting>
  <conditionalFormatting sqref="C9:F9">
    <cfRule type="iconSet" priority="13">
      <iconSet iconSet="4Rating" showValue="0">
        <cfvo type="percent" val="0"/>
        <cfvo type="num" val="2"/>
        <cfvo type="num" val="3"/>
        <cfvo type="num" val="4"/>
      </iconSet>
    </cfRule>
  </conditionalFormatting>
  <conditionalFormatting sqref="C10:F10">
    <cfRule type="iconSet" priority="12">
      <iconSet iconSet="4Rating" showValue="0">
        <cfvo type="percent" val="0"/>
        <cfvo type="num" val="2"/>
        <cfvo type="num" val="3"/>
        <cfvo type="num" val="4"/>
      </iconSet>
    </cfRule>
  </conditionalFormatting>
  <conditionalFormatting sqref="L11">
    <cfRule type="dataBar" priority="9">
      <dataBar>
        <cfvo type="num" val="0"/>
        <cfvo type="num" val="100"/>
        <color theme="4" tint="0.59999389629810485"/>
      </dataBar>
      <extLst>
        <ext xmlns:x14="http://schemas.microsoft.com/office/spreadsheetml/2009/9/main" uri="{B025F937-C7B1-47D3-B67F-A62EFF666E3E}">
          <x14:id>{B05FD0B4-F0E3-EF46-B343-19007FEAC4E6}</x14:id>
        </ext>
      </extLst>
    </cfRule>
  </conditionalFormatting>
  <conditionalFormatting sqref="I9">
    <cfRule type="iconSet" priority="75">
      <iconSet iconSet="5Arrows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I8">
    <cfRule type="iconSet" priority="76">
      <iconSet iconSet="5Arrows" showValue="0">
        <cfvo type="percent" val="0"/>
        <cfvo type="num" val="1"/>
        <cfvo type="num" val="2"/>
        <cfvo type="num" val="3"/>
        <cfvo type="num" val="4"/>
      </iconSet>
    </cfRule>
  </conditionalFormatting>
  <conditionalFormatting sqref="G8:G9">
    <cfRule type="iconSet" priority="4">
      <iconSet iconSet="5Quarters" showValue="0">
        <cfvo type="percent" val="0"/>
        <cfvo type="num" val="20"/>
        <cfvo type="num" val="40"/>
        <cfvo type="num" val="61"/>
        <cfvo type="num" val="81"/>
      </iconSet>
    </cfRule>
  </conditionalFormatting>
  <pageMargins left="0.36000000000000004" right="0.36000000000000004" top="0.39000000000000007" bottom="0.21" header="0" footer="0"/>
  <pageSetup paperSize="9" scale="85" orientation="landscape" horizontalDpi="4294967292" verticalDpi="4294967292"/>
  <headerFooter>
    <oddHeader>&amp;L&amp;"Calibri,Standard"&amp;K000000_x000D_</oddHeader>
    <oddFooter>&amp;L&amp;"Calibri,Standard"&amp;K000000_x000D_&amp;C&amp;"Calibri,Standard"&amp;K000000www.inklusionschart.eu</oddFooter>
  </headerFooter>
  <rowBreaks count="1" manualBreakCount="1">
    <brk id="14" max="16383" man="1"/>
  </rowBreak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D3C3E6-6185-194A-ABBD-035157E42A25}">
            <x14:dataBar minLength="0" maxLength="100" direction="leftToRight" axisPosition="none">
              <x14:cfvo type="num">
                <xm:f>0</xm:f>
              </x14:cfvo>
              <x14:cfvo type="num">
                <xm:f>100</xm:f>
              </x14:cfvo>
              <x14:negativeFillColor rgb="FFFF0000"/>
            </x14:dataBar>
          </x14:cfRule>
          <xm:sqref>A13:L13</xm:sqref>
        </x14:conditionalFormatting>
        <x14:conditionalFormatting xmlns:xm="http://schemas.microsoft.com/office/excel/2006/main">
          <x14:cfRule type="dataBar" id="{7DE80646-6AD6-8945-9426-F0BDF891004B}">
            <x14:dataBar minLength="0" maxLength="100" gradient="0" direction="leftToRight" axisPosition="none">
              <x14:cfvo type="num">
                <xm:f>0</xm:f>
              </x14:cfvo>
              <x14:cfvo type="num">
                <xm:f>100</xm:f>
              </x14:cfvo>
              <x14:negativeFillColor rgb="FFFF0000"/>
            </x14:dataBar>
          </x14:cfRule>
          <xm:sqref>J11</xm:sqref>
        </x14:conditionalFormatting>
        <x14:conditionalFormatting xmlns:xm="http://schemas.microsoft.com/office/excel/2006/main">
          <x14:cfRule type="dataBar" id="{B05FD0B4-F0E3-EF46-B343-19007FEAC4E6}">
            <x14:dataBar minLength="0" maxLength="100" gradient="0" direction="leftToRight" axisPosition="none">
              <x14:cfvo type="num">
                <xm:f>0</xm:f>
              </x14:cfvo>
              <x14:cfvo type="num">
                <xm:f>100</xm:f>
              </x14:cfvo>
              <x14:negativeFillColor rgb="FFFF0000"/>
            </x14:dataBar>
          </x14:cfRule>
          <xm:sqref>L11</xm:sqref>
        </x14:conditionalFormatting>
        <x14:conditionalFormatting xmlns:xm="http://schemas.microsoft.com/office/excel/2006/main">
          <x14:cfRule type="iconSet" priority="8" id="{A7E1E4BD-62D1-374D-8206-5097DDEC7C69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Arrows" iconId="0"/>
              <x14:cfIcon iconSet="4Arrows" iconId="1"/>
              <x14:cfIcon iconSet="3Triangles" iconId="1"/>
              <x14:cfIcon iconSet="4Arrows" iconId="2"/>
              <x14:cfIcon iconSet="3Arrows" iconId="2"/>
            </x14:iconSet>
          </x14:cfRule>
          <xm:sqref>H3</xm:sqref>
        </x14:conditionalFormatting>
        <x14:conditionalFormatting xmlns:xm="http://schemas.microsoft.com/office/excel/2006/main">
          <x14:cfRule type="iconSet" priority="7" id="{19BE9C1C-9342-CB46-81AF-44765FA60A68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Arrows" iconId="0"/>
              <x14:cfIcon iconSet="4Arrows" iconId="1"/>
              <x14:cfIcon iconSet="3Triangles" iconId="1"/>
              <x14:cfIcon iconSet="4Arrows" iconId="2"/>
              <x14:cfIcon iconSet="3Arrows" iconId="2"/>
            </x14:iconSet>
          </x14:cfRule>
          <xm:sqref>H4</xm:sqref>
        </x14:conditionalFormatting>
        <x14:conditionalFormatting xmlns:xm="http://schemas.microsoft.com/office/excel/2006/main">
          <x14:cfRule type="iconSet" priority="6" id="{CEF667D2-4844-C94D-90E9-FEC4E8CD109F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Arrows" iconId="0"/>
              <x14:cfIcon iconSet="4Arrows" iconId="1"/>
              <x14:cfIcon iconSet="3Triangles" iconId="1"/>
              <x14:cfIcon iconSet="4Arrows" iconId="2"/>
              <x14:cfIcon iconSet="3Arrows" iconId="2"/>
            </x14:iconSet>
          </x14:cfRule>
          <xm:sqref>H5</xm:sqref>
        </x14:conditionalFormatting>
        <x14:conditionalFormatting xmlns:xm="http://schemas.microsoft.com/office/excel/2006/main">
          <x14:cfRule type="iconSet" priority="5" id="{0F6EB967-9F13-7D4B-8B9D-FAFB5F93C4E8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Arrows" iconId="0"/>
              <x14:cfIcon iconSet="4Arrows" iconId="1"/>
              <x14:cfIcon iconSet="3Triangles" iconId="1"/>
              <x14:cfIcon iconSet="4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3" id="{BC7753AF-6A92-FE44-8650-C6F00ECE880B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Arrows" iconId="0"/>
              <x14:cfIcon iconSet="4Arrows" iconId="1"/>
              <x14:cfIcon iconSet="3Triangles" iconId="1"/>
              <x14:cfIcon iconSet="4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" id="{FCE30A70-0777-354D-BD8A-4B8E679B6214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Arrows" iconId="0"/>
              <x14:cfIcon iconSet="4Arrows" iconId="1"/>
              <x14:cfIcon iconSet="3Triangles" iconId="1"/>
              <x14:cfIcon iconSet="4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1" id="{D44725B1-D89D-F64E-AB10-67A882C478BF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Arrows" iconId="0"/>
              <x14:cfIcon iconSet="4Arrows" iconId="1"/>
              <x14:cfIcon iconSet="3Triangles" iconId="1"/>
              <x14:cfIcon iconSet="4Arrows" iconId="2"/>
              <x14:cfIcon iconSet="3Arrows" iconId="2"/>
            </x14:iconSet>
          </x14:cfRule>
          <xm:sqref>H10</xm:sqref>
        </x14:conditionalFormatting>
      </x14:conditionalFormattings>
    </ex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2"/>
  <sheetViews>
    <sheetView view="pageLayout" topLeftCell="A27" zoomScale="160" zoomScaleNormal="125" zoomScalePageLayoutView="125" workbookViewId="0">
      <selection activeCell="AO11" sqref="AO11"/>
    </sheetView>
  </sheetViews>
  <sheetFormatPr baseColWidth="10" defaultRowHeight="15" x14ac:dyDescent="0"/>
  <cols>
    <col min="1" max="40" width="3" customWidth="1"/>
  </cols>
  <sheetData>
    <row r="1" spans="1:61" ht="26" thickBot="1">
      <c r="A1" s="201" t="s">
        <v>119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3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</row>
    <row r="2" spans="1:61" ht="16" thickBot="1">
      <c r="A2" s="217" t="s">
        <v>46</v>
      </c>
      <c r="B2" s="218"/>
      <c r="C2" s="218"/>
      <c r="D2" s="218"/>
      <c r="E2" s="219"/>
      <c r="F2" s="204">
        <f>Funktionssysteme!C4</f>
        <v>0</v>
      </c>
      <c r="G2" s="205"/>
      <c r="H2" s="205"/>
      <c r="I2" s="205"/>
      <c r="J2" s="205"/>
      <c r="K2" s="205"/>
      <c r="L2" s="205"/>
      <c r="M2" s="205"/>
      <c r="N2" s="205"/>
      <c r="O2" s="205"/>
      <c r="P2" s="206"/>
      <c r="Q2" s="220" t="s">
        <v>52</v>
      </c>
      <c r="R2" s="221"/>
      <c r="S2" s="221"/>
      <c r="T2" s="221"/>
      <c r="U2" s="221"/>
      <c r="V2" s="54" t="s">
        <v>49</v>
      </c>
      <c r="W2" s="54"/>
      <c r="X2" s="54"/>
      <c r="Y2" s="55"/>
      <c r="Z2" s="204">
        <f>Existenzs.Funktionsfähigkeit!L11</f>
        <v>0</v>
      </c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6"/>
    </row>
    <row r="3" spans="1:61" ht="16" thickBot="1">
      <c r="A3" s="213" t="s">
        <v>0</v>
      </c>
      <c r="B3" s="214"/>
      <c r="C3" s="214"/>
      <c r="D3" s="214"/>
      <c r="E3" s="215"/>
      <c r="F3" s="204">
        <f>Funktionssysteme!L4</f>
        <v>0</v>
      </c>
      <c r="G3" s="205"/>
      <c r="H3" s="205"/>
      <c r="I3" s="205"/>
      <c r="J3" s="205"/>
      <c r="K3" s="205"/>
      <c r="L3" s="205"/>
      <c r="M3" s="205"/>
      <c r="N3" s="205"/>
      <c r="O3" s="205"/>
      <c r="P3" s="206"/>
      <c r="Q3" s="222"/>
      <c r="R3" s="223"/>
      <c r="S3" s="223"/>
      <c r="T3" s="223"/>
      <c r="U3" s="223"/>
      <c r="V3" s="224" t="s">
        <v>50</v>
      </c>
      <c r="W3" s="224"/>
      <c r="X3" s="224"/>
      <c r="Y3" s="225"/>
      <c r="Z3" s="207">
        <f>Existenzs.Funktionsfähigkeit!J11</f>
        <v>0</v>
      </c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208"/>
    </row>
    <row r="4" spans="1:61" ht="16" thickBot="1">
      <c r="A4" s="213" t="s">
        <v>1</v>
      </c>
      <c r="B4" s="214"/>
      <c r="C4" s="214"/>
      <c r="D4" s="214"/>
      <c r="E4" s="215"/>
      <c r="F4" s="216">
        <f>Funktionssysteme!R4</f>
        <v>0</v>
      </c>
      <c r="G4" s="205"/>
      <c r="H4" s="205"/>
      <c r="I4" s="206"/>
      <c r="J4" s="217" t="s">
        <v>51</v>
      </c>
      <c r="K4" s="218"/>
      <c r="L4" s="218"/>
      <c r="M4" s="218"/>
      <c r="N4" s="218"/>
      <c r="O4" s="218"/>
      <c r="P4" s="219"/>
      <c r="Q4" s="204">
        <f>Funktionssysteme!G5</f>
        <v>0</v>
      </c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6"/>
    </row>
    <row r="5" spans="1:61" ht="23">
      <c r="A5" s="209" t="s">
        <v>22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</row>
    <row r="6" spans="1:6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</row>
    <row r="7" spans="1:6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 t="s">
        <v>114</v>
      </c>
      <c r="O7" s="15"/>
      <c r="P7" s="15"/>
      <c r="Q7" s="15"/>
      <c r="R7" s="15"/>
      <c r="S7" s="56">
        <f>Funktionssysteme!Q11</f>
        <v>0</v>
      </c>
      <c r="T7" s="15">
        <f>Funktionssysteme!R11</f>
        <v>0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6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61">
      <c r="A9" s="15"/>
      <c r="B9" s="15"/>
      <c r="C9" s="56">
        <f>Funktionssysteme!Q19</f>
        <v>0</v>
      </c>
      <c r="D9" s="57">
        <f>Funktionssysteme!R19</f>
        <v>0</v>
      </c>
      <c r="E9" s="15"/>
      <c r="F9" s="15" t="s">
        <v>115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 t="s">
        <v>12</v>
      </c>
      <c r="U9" s="15"/>
      <c r="V9" s="15"/>
      <c r="W9" s="15"/>
      <c r="X9" s="15"/>
      <c r="Y9" s="56">
        <f>Funktionssysteme!Q12</f>
        <v>0</v>
      </c>
      <c r="Z9" s="15">
        <f>Funktionssysteme!R12</f>
        <v>0</v>
      </c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6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</row>
    <row r="11" spans="1:6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</row>
    <row r="12" spans="1:6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</row>
    <row r="13" spans="1:61">
      <c r="A13" s="15"/>
      <c r="B13" s="56">
        <f>Funktionssysteme!Q17</f>
        <v>0</v>
      </c>
      <c r="C13" s="58">
        <f>Funktionssysteme!R17</f>
        <v>0</v>
      </c>
      <c r="D13" s="15"/>
      <c r="E13" s="15" t="s">
        <v>137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61">
      <c r="A14" s="15"/>
      <c r="B14" s="15"/>
      <c r="C14" s="15"/>
      <c r="D14" s="15"/>
      <c r="E14" s="15" t="s">
        <v>138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 t="s">
        <v>17</v>
      </c>
      <c r="X14" s="15"/>
      <c r="Y14" s="15"/>
      <c r="Z14" s="15"/>
      <c r="AA14" s="15"/>
      <c r="AB14" s="15"/>
      <c r="AC14" s="15"/>
      <c r="AD14" s="56">
        <f>Funktionssysteme!Q13</f>
        <v>0</v>
      </c>
      <c r="AE14" s="15">
        <f>Funktionssysteme!R13</f>
        <v>0</v>
      </c>
      <c r="AF14" s="15"/>
      <c r="AG14" s="15"/>
      <c r="AH14" s="15"/>
      <c r="AI14" s="15"/>
      <c r="AJ14" s="15"/>
      <c r="AK14" s="15"/>
    </row>
    <row r="15" spans="1:6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pans="1:6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</row>
    <row r="17" spans="1:37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7">
      <c r="A19" s="15"/>
      <c r="B19" s="15"/>
      <c r="C19" s="15"/>
      <c r="D19" s="56">
        <f>Funktionssysteme!Q18</f>
        <v>0</v>
      </c>
      <c r="E19" s="57">
        <f>Funktionssysteme!R18</f>
        <v>0</v>
      </c>
      <c r="F19" s="15"/>
      <c r="G19" s="15" t="s">
        <v>139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 t="s">
        <v>14</v>
      </c>
      <c r="X19" s="15"/>
      <c r="Y19" s="15"/>
      <c r="Z19" s="15"/>
      <c r="AA19" s="15"/>
      <c r="AB19" s="15"/>
      <c r="AC19" s="59">
        <f>Funktionssysteme!Q14</f>
        <v>0</v>
      </c>
      <c r="AD19" s="15">
        <f>Funktionssysteme!R14</f>
        <v>0</v>
      </c>
      <c r="AE19" s="15"/>
      <c r="AF19" s="15"/>
      <c r="AG19" s="15"/>
      <c r="AH19" s="15"/>
      <c r="AI19" s="15"/>
      <c r="AJ19" s="15"/>
      <c r="AK19" s="15"/>
    </row>
    <row r="20" spans="1:37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7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7">
      <c r="A23" s="15"/>
      <c r="B23" s="15"/>
      <c r="C23" s="15"/>
      <c r="D23" s="15"/>
      <c r="E23" s="56">
        <f>Funktionssysteme!Q16</f>
        <v>0</v>
      </c>
      <c r="F23" s="15">
        <f>Funktionssysteme!R16</f>
        <v>0</v>
      </c>
      <c r="G23" s="15"/>
      <c r="H23" s="15" t="s">
        <v>13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 t="s">
        <v>16</v>
      </c>
      <c r="T23" s="15"/>
      <c r="U23" s="15"/>
      <c r="V23" s="15"/>
      <c r="W23" s="59">
        <f>Funktionssysteme!Q15</f>
        <v>0</v>
      </c>
      <c r="X23" s="15">
        <f>Funktionssysteme!R15</f>
        <v>0</v>
      </c>
      <c r="Y23" s="15"/>
      <c r="Z23" s="60"/>
      <c r="AA23" s="60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</row>
    <row r="25" spans="1:3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</row>
    <row r="26" spans="1:3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</row>
    <row r="27" spans="1:3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</row>
    <row r="28" spans="1:3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</row>
    <row r="29" spans="1:3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</row>
    <row r="30" spans="1:37" ht="23">
      <c r="A30" s="211" t="s">
        <v>48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</row>
    <row r="31" spans="1:3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</row>
    <row r="32" spans="1:37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</row>
    <row r="33" spans="1:37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1:37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</row>
    <row r="36" spans="1:37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  <row r="37" spans="1:37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</row>
    <row r="38" spans="1:37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</row>
    <row r="39" spans="1:37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1:37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37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37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spans="1:37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</row>
    <row r="44" spans="1:37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 spans="1:37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 spans="1:3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1:3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</row>
    <row r="48" spans="1:37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</row>
    <row r="49" spans="1:37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</row>
    <row r="51" spans="1:3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</row>
    <row r="52" spans="1:3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</row>
    <row r="53" spans="1:37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</row>
    <row r="54" spans="1:37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</row>
    <row r="55" spans="1:37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</row>
    <row r="56" spans="1:37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</row>
    <row r="57" spans="1:3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</row>
    <row r="58" spans="1:37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</row>
    <row r="59" spans="1:37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</row>
    <row r="60" spans="1:37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</row>
    <row r="61" spans="1:37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</row>
    <row r="62" spans="1:37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</sheetData>
  <sheetProtection selectLockedCells="1" selectUnlockedCells="1"/>
  <mergeCells count="15">
    <mergeCell ref="A30:AK30"/>
    <mergeCell ref="A4:E4"/>
    <mergeCell ref="F4:I4"/>
    <mergeCell ref="J4:P4"/>
    <mergeCell ref="A2:E2"/>
    <mergeCell ref="F2:P2"/>
    <mergeCell ref="Q2:U3"/>
    <mergeCell ref="A3:E3"/>
    <mergeCell ref="F3:P3"/>
    <mergeCell ref="V3:Y3"/>
    <mergeCell ref="A1:AK1"/>
    <mergeCell ref="Z2:AK2"/>
    <mergeCell ref="Z3:AK3"/>
    <mergeCell ref="Q4:AK4"/>
    <mergeCell ref="A5:AK5"/>
  </mergeCells>
  <phoneticPr fontId="10" type="noConversion"/>
  <conditionalFormatting sqref="T7">
    <cfRule type="iconSet" priority="38">
      <iconSet>
        <cfvo type="percent" val="0"/>
        <cfvo type="num" val="2"/>
        <cfvo type="num" val="3"/>
      </iconSet>
    </cfRule>
  </conditionalFormatting>
  <conditionalFormatting sqref="Z9">
    <cfRule type="iconSet" priority="37">
      <iconSet>
        <cfvo type="percent" val="0"/>
        <cfvo type="num" val="2"/>
        <cfvo type="num" val="3"/>
      </iconSet>
    </cfRule>
  </conditionalFormatting>
  <conditionalFormatting sqref="AE14">
    <cfRule type="iconSet" priority="36">
      <iconSet>
        <cfvo type="percent" val="0"/>
        <cfvo type="num" val="2"/>
        <cfvo type="num" val="3"/>
      </iconSet>
    </cfRule>
  </conditionalFormatting>
  <conditionalFormatting sqref="AD19">
    <cfRule type="iconSet" priority="35">
      <iconSet>
        <cfvo type="percent" val="0"/>
        <cfvo type="num" val="2"/>
        <cfvo type="num" val="3"/>
      </iconSet>
    </cfRule>
  </conditionalFormatting>
  <conditionalFormatting sqref="X23">
    <cfRule type="iconSet" priority="34">
      <iconSet>
        <cfvo type="percent" val="0"/>
        <cfvo type="num" val="2"/>
        <cfvo type="num" val="3"/>
      </iconSet>
    </cfRule>
  </conditionalFormatting>
  <conditionalFormatting sqref="F23">
    <cfRule type="iconSet" priority="33">
      <iconSet>
        <cfvo type="percent" val="0"/>
        <cfvo type="num" val="2"/>
        <cfvo type="num" val="3"/>
      </iconSet>
    </cfRule>
  </conditionalFormatting>
  <conditionalFormatting sqref="D9">
    <cfRule type="iconSet" priority="32">
      <iconSet>
        <cfvo type="percent" val="0"/>
        <cfvo type="num" val="2"/>
        <cfvo type="num" val="3"/>
      </iconSet>
    </cfRule>
  </conditionalFormatting>
  <conditionalFormatting sqref="C13">
    <cfRule type="iconSet" priority="31">
      <iconSet>
        <cfvo type="percent" val="0"/>
        <cfvo type="num" val="2"/>
        <cfvo type="num" val="3"/>
      </iconSet>
    </cfRule>
  </conditionalFormatting>
  <conditionalFormatting sqref="E19">
    <cfRule type="iconSet" priority="30">
      <iconSet>
        <cfvo type="percent" val="0"/>
        <cfvo type="num" val="2"/>
        <cfvo type="num" val="3"/>
      </iconSet>
    </cfRule>
  </conditionalFormatting>
  <conditionalFormatting sqref="AC19">
    <cfRule type="containsText" dxfId="26" priority="27" operator="containsText" text="0">
      <formula>NOT(ISERROR(SEARCH("0",AC19)))</formula>
    </cfRule>
  </conditionalFormatting>
  <conditionalFormatting sqref="AD14">
    <cfRule type="containsText" dxfId="25" priority="29" operator="containsText" text="0">
      <formula>NOT(ISERROR(SEARCH("0",AD14)))</formula>
    </cfRule>
  </conditionalFormatting>
  <conditionalFormatting sqref="W23">
    <cfRule type="containsText" dxfId="24" priority="25" operator="containsText" text="0">
      <formula>NOT(ISERROR(SEARCH("0",W23)))</formula>
    </cfRule>
  </conditionalFormatting>
  <conditionalFormatting sqref="E23">
    <cfRule type="containsText" dxfId="23" priority="23" operator="containsText" text="0">
      <formula>NOT(ISERROR(SEARCH("0",E23)))</formula>
    </cfRule>
  </conditionalFormatting>
  <conditionalFormatting sqref="D19">
    <cfRule type="containsText" dxfId="22" priority="21" operator="containsText" text="0">
      <formula>NOT(ISERROR(SEARCH("0",D19)))</formula>
    </cfRule>
  </conditionalFormatting>
  <conditionalFormatting sqref="B13">
    <cfRule type="containsText" dxfId="21" priority="19" operator="containsText" text="0">
      <formula>NOT(ISERROR(SEARCH("0",B13)))</formula>
    </cfRule>
  </conditionalFormatting>
  <conditionalFormatting sqref="C9">
    <cfRule type="containsText" dxfId="20" priority="17" operator="containsText" text="0">
      <formula>NOT(ISERROR(SEARCH("0",C9)))</formula>
    </cfRule>
  </conditionalFormatting>
  <conditionalFormatting sqref="Y9">
    <cfRule type="containsText" dxfId="19" priority="15" operator="containsText" text="0">
      <formula>NOT(ISERROR(SEARCH("0",Y9)))</formula>
    </cfRule>
  </conditionalFormatting>
  <conditionalFormatting sqref="S7">
    <cfRule type="containsText" dxfId="18" priority="13" operator="containsText" text="0">
      <formula>NOT(ISERROR(SEARCH("0",S7)))</formula>
    </cfRule>
  </conditionalFormatting>
  <conditionalFormatting sqref="Z2:AK2">
    <cfRule type="dataBar" priority="11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{A7781392-1F49-7F4D-AFE7-CEAC3DFF4254}</x14:id>
        </ext>
      </extLst>
    </cfRule>
  </conditionalFormatting>
  <conditionalFormatting sqref="Z3:AK3">
    <cfRule type="dataBar" priority="10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{2639D549-63DB-CF4D-884F-84F7D9052D6E}</x14:id>
        </ext>
      </extLst>
    </cfRule>
  </conditionalFormatting>
  <pageMargins left="0.36000000000000004" right="0.36000000000000004" top="0.21" bottom="0.21" header="0" footer="0"/>
  <pageSetup paperSize="9" scale="80" orientation="portrait" horizontalDpi="4294967292" verticalDpi="4294967292"/>
  <headerFooter>
    <oddFooter>&amp;C&amp;"Calibri,Standard"&amp;K000000_x000D_www.inklusionschart.eu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781392-1F49-7F4D-AFE7-CEAC3DFF4254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Z2:AK2</xm:sqref>
        </x14:conditionalFormatting>
        <x14:conditionalFormatting xmlns:xm="http://schemas.microsoft.com/office/excel/2006/main">
          <x14:cfRule type="dataBar" id="{2639D549-63DB-CF4D-884F-84F7D9052D6E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Z3:AK3</xm:sqref>
        </x14:conditionalFormatting>
        <x14:conditionalFormatting xmlns:xm="http://schemas.microsoft.com/office/excel/2006/main">
          <x14:cfRule type="expression" priority="9" stopIfTrue="1" id="{B64499BE-0AD0-7744-95DC-8EAB82C079C4}">
            <xm:f>ISBLANK(Funktionssysteme!$R$11)</xm:f>
            <x14:dxf>
              <font>
                <color theme="0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m:sqref>T7</xm:sqref>
        </x14:conditionalFormatting>
        <x14:conditionalFormatting xmlns:xm="http://schemas.microsoft.com/office/excel/2006/main">
          <x14:cfRule type="expression" priority="8" stopIfTrue="1" id="{83E17868-35A3-7F41-B039-6081FB5C4EF6}">
            <xm:f>ISBLANK(Funktionssysteme!$R$12)</xm:f>
            <x14:dxf>
              <font>
                <color theme="0"/>
              </font>
              <fill>
                <patternFill patternType="solid">
                  <fgColor indexed="64"/>
                  <bgColor theme="0"/>
                </patternFill>
              </fill>
            </x14:dxf>
          </x14:cfRule>
          <xm:sqref>Z9</xm:sqref>
        </x14:conditionalFormatting>
        <x14:conditionalFormatting xmlns:xm="http://schemas.microsoft.com/office/excel/2006/main">
          <x14:cfRule type="expression" priority="7" stopIfTrue="1" id="{8BA57C2F-ACD1-8245-97A7-97B74F5BA96A}">
            <xm:f>ISBLANK(Funktionssysteme!$R$13)</xm:f>
            <x14:dxf>
              <font>
                <color theme="0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m:sqref>AE14</xm:sqref>
        </x14:conditionalFormatting>
        <x14:conditionalFormatting xmlns:xm="http://schemas.microsoft.com/office/excel/2006/main">
          <x14:cfRule type="expression" priority="6" stopIfTrue="1" id="{937C5159-0B13-6F47-8156-2BE98BC3FD98}">
            <xm:f>ISBLANK(Funktionssysteme!$R$14)</xm:f>
            <x14:dxf>
              <font>
                <color theme="0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m:sqref>AD19</xm:sqref>
        </x14:conditionalFormatting>
        <x14:conditionalFormatting xmlns:xm="http://schemas.microsoft.com/office/excel/2006/main">
          <x14:cfRule type="expression" priority="5" stopIfTrue="1" id="{E10A2E14-1944-7847-B5A6-F06C6EAEF54A}">
            <xm:f>ISBLANK(Funktionssysteme!$R$15)</xm:f>
            <x14:dxf>
              <font>
                <color theme="0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m:sqref>X23</xm:sqref>
        </x14:conditionalFormatting>
        <x14:conditionalFormatting xmlns:xm="http://schemas.microsoft.com/office/excel/2006/main">
          <x14:cfRule type="expression" priority="4" stopIfTrue="1" id="{7148D2AF-F0E7-D74D-B0A4-AD9EB4EFC67B}">
            <xm:f>ISBLANK(Funktionssysteme!$R$16)</xm:f>
            <x14:dxf>
              <font>
                <color theme="0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1" stopIfTrue="1" id="{6E4AB262-3B2D-1840-AD47-D91AE01C76BF}">
            <xm:f>ISBLANK(Funktionssysteme!$R$19)</xm:f>
            <x14:dxf>
              <font>
                <color theme="0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m:sqref>D9</xm:sqref>
        </x14:conditionalFormatting>
        <x14:conditionalFormatting xmlns:xm="http://schemas.microsoft.com/office/excel/2006/main">
          <x14:cfRule type="expression" priority="2" stopIfTrue="1" id="{18E08098-0B55-A24F-8399-B6BFD83B0198}">
            <xm:f>ISBLANK(Funktionssysteme!$R$17)</xm:f>
            <x14:dxf>
              <font>
                <color theme="0"/>
              </font>
              <fill>
                <patternFill patternType="solid">
                  <fgColor indexed="64"/>
                  <bgColor theme="0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3" stopIfTrue="1" id="{7655837C-E3E6-B44F-A09E-AF3E2A1E0F81}">
            <xm:f>ISBLANK(Funktionssysteme!$R$18)</xm:f>
            <x14:dxf>
              <font>
                <color theme="0"/>
              </font>
              <fill>
                <patternFill patternType="none">
                  <fgColor indexed="64"/>
                  <bgColor auto="1"/>
                </patternFill>
              </fill>
            </x14:dxf>
          </x14:cfRule>
          <xm:sqref>E19</xm:sqref>
        </x14:conditionalFormatting>
        <x14:conditionalFormatting xmlns:xm="http://schemas.microsoft.com/office/excel/2006/main">
          <x14:cfRule type="containsText" priority="26" operator="containsText" id="{8042C897-2491-D345-A652-63B1FB3EA364}">
            <xm:f>NOT(ISERROR(SEARCH("+",AC19)))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theme="6" tint="-0.249977111117893"/>
                </patternFill>
              </fill>
            </x14:dxf>
          </x14:cfRule>
          <xm:sqref>AC19</xm:sqref>
        </x14:conditionalFormatting>
        <x14:conditionalFormatting xmlns:xm="http://schemas.microsoft.com/office/excel/2006/main">
          <x14:cfRule type="containsText" priority="28" operator="containsText" id="{D0AD19E5-B594-1847-A3E0-4790CA845AF7}">
            <xm:f>NOT(ISERROR(SEARCH("+",AD14)))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theme="6" tint="-0.249977111117893"/>
                </patternFill>
              </fill>
            </x14:dxf>
          </x14:cfRule>
          <xm:sqref>AD14</xm:sqref>
        </x14:conditionalFormatting>
        <x14:conditionalFormatting xmlns:xm="http://schemas.microsoft.com/office/excel/2006/main">
          <x14:cfRule type="containsText" priority="24" operator="containsText" id="{FEA7810B-F6FC-2548-87B3-9DA1C1906247}">
            <xm:f>NOT(ISERROR(SEARCH("+",W23)))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theme="6" tint="-0.249977111117893"/>
                </patternFill>
              </fill>
            </x14:dxf>
          </x14:cfRule>
          <xm:sqref>W23</xm:sqref>
        </x14:conditionalFormatting>
        <x14:conditionalFormatting xmlns:xm="http://schemas.microsoft.com/office/excel/2006/main">
          <x14:cfRule type="containsText" priority="22" operator="containsText" id="{AF70095A-8C2B-E44D-BB17-85299F7D2F7E}">
            <xm:f>NOT(ISERROR(SEARCH("+",E23)))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theme="6" tint="-0.249977111117893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containsText" priority="20" operator="containsText" id="{C8B74541-E26B-624D-B6DF-FB7AF446CBA3}">
            <xm:f>NOT(ISERROR(SEARCH("+",D19)))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theme="6" tint="-0.249977111117893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containsText" priority="18" operator="containsText" id="{F858CFE9-70BC-C943-807C-6FA4D91FF0B3}">
            <xm:f>NOT(ISERROR(SEARCH("+",B13)))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theme="6" tint="-0.249977111117893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containsText" priority="16" operator="containsText" id="{03E5A200-D54B-9342-8B44-BD4E45F024EA}">
            <xm:f>NOT(ISERROR(SEARCH("+",C9)))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theme="6" tint="-0.249977111117893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containsText" priority="14" operator="containsText" id="{713DC806-A51D-3F45-B362-7D76E4C73BE0}">
            <xm:f>NOT(ISERROR(SEARCH("+",Y9)))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theme="6" tint="-0.249977111117893"/>
                </patternFill>
              </fill>
            </x14:dxf>
          </x14:cfRule>
          <xm:sqref>Y9</xm:sqref>
        </x14:conditionalFormatting>
        <x14:conditionalFormatting xmlns:xm="http://schemas.microsoft.com/office/excel/2006/main">
          <x14:cfRule type="containsText" priority="12" operator="containsText" id="{49869360-B1E9-BD44-A229-CD2A9893696C}">
            <xm:f>NOT(ISERROR(SEARCH("+",S7)))</xm:f>
            <xm:f>"+"</xm:f>
            <x14:dxf>
              <font>
                <b/>
                <i val="0"/>
                <color auto="1"/>
              </font>
              <fill>
                <patternFill patternType="solid">
                  <fgColor indexed="64"/>
                  <bgColor theme="6" tint="-0.249977111117893"/>
                </patternFill>
              </fill>
            </x14:dxf>
          </x14:cfRule>
          <xm:sqref>S7</xm:sqref>
        </x14:conditionalFormatting>
      </x14:conditionalFormattings>
    </ex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5"/>
  <sheetViews>
    <sheetView topLeftCell="A8" zoomScale="150" zoomScaleNormal="150" zoomScalePageLayoutView="150" workbookViewId="0">
      <selection activeCell="J11" sqref="J11"/>
    </sheetView>
  </sheetViews>
  <sheetFormatPr baseColWidth="10" defaultRowHeight="15" x14ac:dyDescent="0"/>
  <cols>
    <col min="3" max="3" width="3.5" bestFit="1" customWidth="1"/>
    <col min="4" max="4" width="5.33203125" bestFit="1" customWidth="1"/>
    <col min="5" max="5" width="3.5" bestFit="1" customWidth="1"/>
    <col min="6" max="6" width="5.33203125" bestFit="1" customWidth="1"/>
    <col min="7" max="7" width="3.5" bestFit="1" customWidth="1"/>
    <col min="8" max="8" width="16.83203125" customWidth="1"/>
    <col min="9" max="9" width="22.83203125" customWidth="1"/>
    <col min="10" max="10" width="9.33203125" bestFit="1" customWidth="1"/>
    <col min="11" max="11" width="4.83203125" bestFit="1" customWidth="1"/>
    <col min="12" max="12" width="5.1640625" bestFit="1" customWidth="1"/>
    <col min="13" max="13" width="4" customWidth="1"/>
    <col min="14" max="14" width="8.33203125" bestFit="1" customWidth="1"/>
  </cols>
  <sheetData>
    <row r="3" spans="2:16" ht="104" customHeight="1">
      <c r="C3" s="2" t="s">
        <v>4</v>
      </c>
      <c r="D3" s="2" t="s">
        <v>5</v>
      </c>
      <c r="E3" s="2" t="s">
        <v>9</v>
      </c>
      <c r="F3" s="2" t="s">
        <v>7</v>
      </c>
      <c r="G3" s="2" t="s">
        <v>10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10</v>
      </c>
      <c r="O3" s="2" t="s">
        <v>23</v>
      </c>
      <c r="P3" s="2" t="s">
        <v>24</v>
      </c>
    </row>
    <row r="4" spans="2:16" ht="17" customHeight="1">
      <c r="B4" t="s">
        <v>11</v>
      </c>
      <c r="C4">
        <v>4</v>
      </c>
      <c r="D4">
        <v>3</v>
      </c>
      <c r="E4">
        <v>2</v>
      </c>
      <c r="F4">
        <v>1</v>
      </c>
      <c r="G4" s="2"/>
      <c r="I4" t="s">
        <v>114</v>
      </c>
      <c r="J4" s="4" t="str">
        <f>IF(Funktionssysteme!E11&lt;&gt;"",VLOOKUP(Funktionssysteme!E11,$B$6:$C$13,2,FALSE),"")</f>
        <v/>
      </c>
      <c r="K4" s="4" t="str">
        <f>IF(Funktionssysteme!F11&lt;&gt;"",VLOOKUP(Funktionssysteme!F11,$B$6:$D$13,3,FALSE),"")</f>
        <v/>
      </c>
      <c r="L4" s="4" t="str">
        <f>IF(Funktionssysteme!G11&lt;&gt;"",VLOOKUP(Funktionssysteme!G11,$B$4:$E$13,4,FALSE),"")</f>
        <v/>
      </c>
      <c r="M4" s="4" t="str">
        <f>IF(Funktionssysteme!H11&lt;&gt;"",VLOOKUP(Funktionssysteme!H11,$B$4:$F$13,5,FALSE),"")</f>
        <v/>
      </c>
      <c r="N4" s="6" t="str">
        <f>IF(Funktionssysteme!I11&lt;&gt;"",VLOOKUP(Funktionssysteme!I11,$E$16:$F$22,2,FALSE),"")</f>
        <v/>
      </c>
      <c r="O4">
        <f>MAX(J4:M4)</f>
        <v>0</v>
      </c>
      <c r="P4" s="6" t="e">
        <f>O4+N4</f>
        <v>#VALUE!</v>
      </c>
    </row>
    <row r="5" spans="2:16" ht="16">
      <c r="B5" t="s">
        <v>11</v>
      </c>
      <c r="C5">
        <v>4</v>
      </c>
      <c r="D5">
        <v>3</v>
      </c>
      <c r="E5">
        <v>2</v>
      </c>
      <c r="F5">
        <v>1</v>
      </c>
      <c r="I5" s="3" t="s">
        <v>12</v>
      </c>
      <c r="J5" s="4" t="str">
        <f>IF(Funktionssysteme!E12&lt;&gt;"",VLOOKUP(Funktionssysteme!E12,$B$6:$C$13,2,FALSE),"")</f>
        <v/>
      </c>
      <c r="K5" s="4" t="str">
        <f>IF(Funktionssysteme!F12&lt;&gt;"",VLOOKUP(Funktionssysteme!F12,$B$6:$D$13,3,FALSE),"")</f>
        <v/>
      </c>
      <c r="L5" s="4" t="str">
        <f>IF(Funktionssysteme!G12&lt;&gt;"",VLOOKUP(Funktionssysteme!G12,$B$6:$E$13,4,FALSE),"")</f>
        <v/>
      </c>
      <c r="M5" s="4" t="str">
        <f>IF(Funktionssysteme!H12&lt;&gt;"",VLOOKUP(Funktionssysteme!H12,$B$6:$F$13,5,FALSE),"")</f>
        <v/>
      </c>
      <c r="N5" s="6" t="str">
        <f>IF(Funktionssysteme!I12&lt;&gt;"",VLOOKUP(Funktionssysteme!I12,$E$16:$F$22,2,FALSE),"")</f>
        <v/>
      </c>
      <c r="O5">
        <f>MAX(J5:M5)</f>
        <v>0</v>
      </c>
      <c r="P5" s="6" t="e">
        <f>O5+N5</f>
        <v>#VALUE!</v>
      </c>
    </row>
    <row r="6" spans="2:16" ht="16">
      <c r="B6" t="s">
        <v>11</v>
      </c>
      <c r="C6">
        <v>4</v>
      </c>
      <c r="D6">
        <v>3</v>
      </c>
      <c r="E6">
        <v>2</v>
      </c>
      <c r="F6">
        <v>1</v>
      </c>
      <c r="I6" s="3" t="s">
        <v>17</v>
      </c>
      <c r="J6" s="4" t="str">
        <f>IF(Funktionssysteme!E13&lt;&gt;"",VLOOKUP(Funktionssysteme!E13,$B$6:$C$13,2,FALSE),"")</f>
        <v/>
      </c>
      <c r="K6" s="4" t="str">
        <f>IF(Funktionssysteme!F13&lt;&gt;"",VLOOKUP(Funktionssysteme!F13,$B$6:$D$13,3,FALSE),"")</f>
        <v/>
      </c>
      <c r="L6" s="4" t="str">
        <f>IF(Funktionssysteme!G13&lt;&gt;"",VLOOKUP(Funktionssysteme!G13,$B$6:$E$13,4,FALSE),"")</f>
        <v/>
      </c>
      <c r="M6" s="4" t="str">
        <f>IF(Funktionssysteme!H13&lt;&gt;"",VLOOKUP(Funktionssysteme!H13,$B$6:$F$13,5,FALSE),"")</f>
        <v/>
      </c>
      <c r="N6" s="6" t="str">
        <f>IF(Funktionssysteme!I13&lt;&gt;"",VLOOKUP(Funktionssysteme!I13,$E$16:$F$22,2,FALSE),"")</f>
        <v/>
      </c>
      <c r="O6">
        <f t="shared" ref="O6:O11" si="0">MAX(J6:M6)</f>
        <v>0</v>
      </c>
      <c r="P6" s="6" t="e">
        <f>O6+N6</f>
        <v>#VALUE!</v>
      </c>
    </row>
    <row r="7" spans="2:16" ht="16">
      <c r="B7" t="s">
        <v>11</v>
      </c>
      <c r="C7">
        <v>4</v>
      </c>
      <c r="D7">
        <v>3</v>
      </c>
      <c r="E7">
        <v>2</v>
      </c>
      <c r="F7">
        <v>1</v>
      </c>
      <c r="I7" s="3" t="s">
        <v>14</v>
      </c>
      <c r="J7" s="4" t="str">
        <f>IF(Funktionssysteme!E14&lt;&gt;"",VLOOKUP(Funktionssysteme!E14,$B$6:$C$13,2,FALSE),"")</f>
        <v/>
      </c>
      <c r="K7" s="4" t="str">
        <f>IF(Funktionssysteme!F14&lt;&gt;"",VLOOKUP(Funktionssysteme!F14,$B$6:$D$13,3,FALSE),"")</f>
        <v/>
      </c>
      <c r="L7" s="4" t="str">
        <f>IF(Funktionssysteme!G14&lt;&gt;"",VLOOKUP(Funktionssysteme!G14,$B$6:$E$13,4,FALSE),"")</f>
        <v/>
      </c>
      <c r="M7" s="4" t="str">
        <f>IF(Funktionssysteme!H14&lt;&gt;"",VLOOKUP(Funktionssysteme!H14,$B$6:$F$13,5,FALSE),"")</f>
        <v/>
      </c>
      <c r="N7" s="6" t="str">
        <f>IF(Funktionssysteme!I14&lt;&gt;"",VLOOKUP(Funktionssysteme!I14,$E$16:$F$22,2,FALSE),"")</f>
        <v/>
      </c>
      <c r="O7">
        <f t="shared" si="0"/>
        <v>0</v>
      </c>
      <c r="P7" s="6" t="e">
        <f t="shared" ref="P7:P12" si="1">O7+N7</f>
        <v>#VALUE!</v>
      </c>
    </row>
    <row r="8" spans="2:16" ht="16">
      <c r="B8" t="s">
        <v>11</v>
      </c>
      <c r="C8">
        <v>4</v>
      </c>
      <c r="D8">
        <v>3</v>
      </c>
      <c r="E8">
        <v>2</v>
      </c>
      <c r="F8">
        <v>1</v>
      </c>
      <c r="I8" s="3" t="s">
        <v>16</v>
      </c>
      <c r="J8" s="4" t="str">
        <f>IF(Funktionssysteme!E15&lt;&gt;"",VLOOKUP(Funktionssysteme!E15,$B$6:$C$13,2,FALSE),"")</f>
        <v/>
      </c>
      <c r="K8" s="4" t="str">
        <f>IF(Funktionssysteme!F15&lt;&gt;"",VLOOKUP(Funktionssysteme!F15,$B$6:$D$13,3,FALSE),"")</f>
        <v/>
      </c>
      <c r="L8" s="4" t="str">
        <f>IF(Funktionssysteme!G15&lt;&gt;"",VLOOKUP(Funktionssysteme!G15,$B$6:$E$13,4,FALSE),"")</f>
        <v/>
      </c>
      <c r="M8" s="4" t="str">
        <f>IF(Funktionssysteme!H15&lt;&gt;"",VLOOKUP(Funktionssysteme!H15,$B$6:$F$13,5,FALSE),"")</f>
        <v/>
      </c>
      <c r="N8" s="6" t="str">
        <f>IF(Funktionssysteme!I15&lt;&gt;"",VLOOKUP(Funktionssysteme!I15,$E$16:$F$22,2,FALSE),"")</f>
        <v/>
      </c>
      <c r="O8">
        <f t="shared" si="0"/>
        <v>0</v>
      </c>
      <c r="P8" s="6" t="e">
        <f t="shared" si="1"/>
        <v>#VALUE!</v>
      </c>
    </row>
    <row r="9" spans="2:16" ht="16">
      <c r="B9" t="s">
        <v>11</v>
      </c>
      <c r="C9">
        <v>4</v>
      </c>
      <c r="D9">
        <v>3</v>
      </c>
      <c r="E9">
        <v>2</v>
      </c>
      <c r="F9">
        <v>1</v>
      </c>
      <c r="I9" s="3" t="s">
        <v>13</v>
      </c>
      <c r="J9" s="4" t="str">
        <f>IF(Funktionssysteme!E16&lt;&gt;"",VLOOKUP(Funktionssysteme!E16,$B$6:$C$13,2,FALSE),"")</f>
        <v/>
      </c>
      <c r="K9" s="4" t="str">
        <f>IF(Funktionssysteme!F16&lt;&gt;"",VLOOKUP(Funktionssysteme!F16,$B$6:$D$13,3,FALSE),"")</f>
        <v/>
      </c>
      <c r="L9" s="4" t="str">
        <f>IF(Funktionssysteme!G16&lt;&gt;"",VLOOKUP(Funktionssysteme!G16,$B$6:$E$13,4,FALSE),"")</f>
        <v/>
      </c>
      <c r="M9" s="4" t="str">
        <f>IF(Funktionssysteme!H16&lt;&gt;"",VLOOKUP(Funktionssysteme!H16,$B$6:$F$13,5,FALSE),"")</f>
        <v/>
      </c>
      <c r="N9" s="6" t="str">
        <f>IF(Funktionssysteme!I16&lt;&gt;"",VLOOKUP(Funktionssysteme!I16,$E$16:$F$22,2,FALSE),"")</f>
        <v/>
      </c>
      <c r="O9">
        <f t="shared" si="0"/>
        <v>0</v>
      </c>
      <c r="P9" s="6" t="e">
        <f t="shared" si="1"/>
        <v>#VALUE!</v>
      </c>
    </row>
    <row r="10" spans="2:16" ht="16">
      <c r="B10" t="s">
        <v>11</v>
      </c>
      <c r="C10">
        <v>4</v>
      </c>
      <c r="D10">
        <v>3</v>
      </c>
      <c r="E10">
        <v>2</v>
      </c>
      <c r="F10">
        <v>1</v>
      </c>
      <c r="I10" s="3" t="s">
        <v>76</v>
      </c>
      <c r="J10" s="4" t="str">
        <f>IF(Funktionssysteme!E18&lt;&gt;"",VLOOKUP(Funktionssysteme!E18,$B$6:$C$13,2,FALSE),"")</f>
        <v/>
      </c>
      <c r="K10" s="4" t="str">
        <f>IF(Funktionssysteme!F18&lt;&gt;"",VLOOKUP(Funktionssysteme!F18,$B$6:$D$13,3,FALSE),"")</f>
        <v/>
      </c>
      <c r="L10" s="4" t="str">
        <f>IF(Funktionssysteme!G18&lt;&gt;"",VLOOKUP(Funktionssysteme!G18,$B$6:$E$13,4,FALSE),"")</f>
        <v/>
      </c>
      <c r="M10" s="4" t="str">
        <f>IF(Funktionssysteme!H18&lt;&gt;"",VLOOKUP(Funktionssysteme!H18,$B$6:$F$13,5,FALSE),"")</f>
        <v/>
      </c>
      <c r="N10" s="6" t="str">
        <f>IF(Funktionssysteme!I17&lt;&gt;"",VLOOKUP(Funktionssysteme!I18,$E$16:$F$22,2,FALSE),"")</f>
        <v/>
      </c>
      <c r="O10">
        <f t="shared" si="0"/>
        <v>0</v>
      </c>
      <c r="P10" s="6" t="e">
        <f t="shared" si="1"/>
        <v>#VALUE!</v>
      </c>
    </row>
    <row r="11" spans="2:16" ht="16">
      <c r="B11" t="s">
        <v>11</v>
      </c>
      <c r="C11">
        <v>4</v>
      </c>
      <c r="D11">
        <v>3</v>
      </c>
      <c r="E11">
        <v>2</v>
      </c>
      <c r="F11">
        <v>1</v>
      </c>
      <c r="I11" s="3" t="s">
        <v>77</v>
      </c>
      <c r="J11" s="4" t="str">
        <f>IF(Funktionssysteme!E17&lt;&gt;"",VLOOKUP(Funktionssysteme!E17,$B$6:$C$13,2,FALSE),"")</f>
        <v/>
      </c>
      <c r="K11" s="4" t="str">
        <f>IF(Funktionssysteme!F17&lt;&gt;"",VLOOKUP(Funktionssysteme!F17,$B$6:$D$13,3,FALSE),"")</f>
        <v/>
      </c>
      <c r="L11" s="4" t="str">
        <f>IF(Funktionssysteme!G17&lt;&gt;"",VLOOKUP(Funktionssysteme!G17,$B$6:$E$13,4,FALSE),"")</f>
        <v/>
      </c>
      <c r="M11" s="4" t="str">
        <f>IF(Funktionssysteme!H17&lt;&gt;"",VLOOKUP(Funktionssysteme!H17,$B$6:$F$13,5,FALSE),"")</f>
        <v/>
      </c>
      <c r="N11" s="6" t="str">
        <f>IF(Funktionssysteme!I17&lt;&gt;"",VLOOKUP(Funktionssysteme!I17,$E$16:$F$22,2,FALSE),"")</f>
        <v/>
      </c>
      <c r="O11">
        <f t="shared" si="0"/>
        <v>0</v>
      </c>
      <c r="P11" s="6" t="e">
        <f t="shared" si="1"/>
        <v>#VALUE!</v>
      </c>
    </row>
    <row r="12" spans="2:16" ht="16">
      <c r="B12" t="s">
        <v>11</v>
      </c>
      <c r="C12">
        <v>4</v>
      </c>
      <c r="D12">
        <v>3</v>
      </c>
      <c r="E12">
        <v>2</v>
      </c>
      <c r="F12">
        <v>1</v>
      </c>
      <c r="I12" s="3" t="s">
        <v>115</v>
      </c>
      <c r="J12" s="4" t="str">
        <f>IF(Funktionssysteme!E19&lt;&gt;"",VLOOKUP(Funktionssysteme!E19,$B$6:$C$13,2,FALSE),"")</f>
        <v/>
      </c>
      <c r="K12" s="4" t="str">
        <f>IF(Funktionssysteme!F19&lt;&gt;"",VLOOKUP(Funktionssysteme!F19,$B$6:$D$13,3,FALSE),"")</f>
        <v/>
      </c>
      <c r="L12" s="4" t="str">
        <f>IF(Funktionssysteme!G19&lt;&gt;"",VLOOKUP(Funktionssysteme!G19,$B$6:$E$13,4,FALSE),"")</f>
        <v/>
      </c>
      <c r="M12" s="4" t="str">
        <f>IF(Funktionssysteme!H19&lt;&gt;"",VLOOKUP(Funktionssysteme!H19,$B$6:$F$13,5,FALSE),"")</f>
        <v/>
      </c>
      <c r="N12" s="6" t="str">
        <f>IF(Funktionssysteme!I19&lt;&gt;"",VLOOKUP(Funktionssysteme!I19,$E$16:$F$22,2,FALSE),"")</f>
        <v/>
      </c>
      <c r="O12">
        <f>MAX(J12:M12)</f>
        <v>0</v>
      </c>
      <c r="P12" s="6" t="e">
        <f t="shared" si="1"/>
        <v>#VALUE!</v>
      </c>
    </row>
    <row r="13" spans="2:16" ht="16">
      <c r="B13" t="s">
        <v>11</v>
      </c>
      <c r="C13">
        <v>4</v>
      </c>
      <c r="D13">
        <v>3</v>
      </c>
      <c r="E13">
        <v>2</v>
      </c>
      <c r="F13">
        <v>1</v>
      </c>
      <c r="I13" s="3"/>
      <c r="J13" s="4"/>
      <c r="K13" s="4"/>
      <c r="L13" s="4"/>
      <c r="M13" s="4"/>
      <c r="N13" s="6"/>
      <c r="P13" s="6"/>
    </row>
    <row r="14" spans="2:16" ht="95" customHeight="1">
      <c r="I14" s="3"/>
      <c r="J14" s="2" t="s">
        <v>22</v>
      </c>
      <c r="K14" s="2" t="s">
        <v>10</v>
      </c>
      <c r="L14" s="2">
        <f>Funktionssysteme!$C$4</f>
        <v>0</v>
      </c>
    </row>
    <row r="15" spans="2:16" ht="15" customHeight="1">
      <c r="I15" s="3" t="s">
        <v>114</v>
      </c>
      <c r="J15">
        <f>O4</f>
        <v>0</v>
      </c>
      <c r="K15" s="6" t="e">
        <f>P4</f>
        <v>#VALUE!</v>
      </c>
      <c r="L15">
        <v>4</v>
      </c>
    </row>
    <row r="16" spans="2:16">
      <c r="C16" t="s">
        <v>18</v>
      </c>
      <c r="D16" s="6">
        <v>0</v>
      </c>
      <c r="E16">
        <v>2</v>
      </c>
      <c r="F16">
        <v>0</v>
      </c>
      <c r="I16" s="3" t="s">
        <v>12</v>
      </c>
      <c r="J16">
        <f>O5</f>
        <v>0</v>
      </c>
      <c r="K16" s="6" t="e">
        <f>P5</f>
        <v>#VALUE!</v>
      </c>
      <c r="L16">
        <v>4</v>
      </c>
    </row>
    <row r="17" spans="3:12">
      <c r="C17" t="s">
        <v>19</v>
      </c>
      <c r="D17" s="6">
        <v>0.5</v>
      </c>
      <c r="E17">
        <v>3</v>
      </c>
      <c r="F17">
        <v>0.5</v>
      </c>
      <c r="I17" s="3" t="s">
        <v>17</v>
      </c>
      <c r="J17">
        <f t="shared" ref="J17:J23" si="2">O6</f>
        <v>0</v>
      </c>
      <c r="K17" s="6" t="e">
        <f t="shared" ref="K17:K23" si="3">P6</f>
        <v>#VALUE!</v>
      </c>
      <c r="L17">
        <v>4</v>
      </c>
    </row>
    <row r="18" spans="3:12">
      <c r="C18" t="s">
        <v>20</v>
      </c>
      <c r="D18" s="6">
        <v>-0.5</v>
      </c>
      <c r="E18">
        <v>1</v>
      </c>
      <c r="F18" s="28">
        <v>-0.5</v>
      </c>
      <c r="I18" s="3" t="s">
        <v>14</v>
      </c>
      <c r="J18">
        <f t="shared" si="2"/>
        <v>0</v>
      </c>
      <c r="K18" s="6" t="e">
        <f t="shared" si="3"/>
        <v>#VALUE!</v>
      </c>
      <c r="L18">
        <v>4</v>
      </c>
    </row>
    <row r="19" spans="3:12">
      <c r="C19" s="5" t="s">
        <v>21</v>
      </c>
      <c r="D19" s="6">
        <v>-1</v>
      </c>
      <c r="I19" s="3" t="s">
        <v>16</v>
      </c>
      <c r="J19">
        <f t="shared" si="2"/>
        <v>0</v>
      </c>
      <c r="K19" s="6" t="e">
        <f t="shared" si="3"/>
        <v>#VALUE!</v>
      </c>
      <c r="L19">
        <v>4</v>
      </c>
    </row>
    <row r="20" spans="3:12">
      <c r="C20" t="s">
        <v>34</v>
      </c>
      <c r="D20" s="6">
        <v>0.5</v>
      </c>
      <c r="I20" s="3" t="s">
        <v>13</v>
      </c>
      <c r="J20">
        <f t="shared" si="2"/>
        <v>0</v>
      </c>
      <c r="K20" s="6" t="e">
        <f t="shared" si="3"/>
        <v>#VALUE!</v>
      </c>
      <c r="L20">
        <v>4</v>
      </c>
    </row>
    <row r="21" spans="3:12">
      <c r="C21" t="s">
        <v>35</v>
      </c>
      <c r="D21" s="6">
        <v>-1</v>
      </c>
      <c r="E21">
        <v>0</v>
      </c>
      <c r="F21">
        <v>-1</v>
      </c>
      <c r="I21" s="3" t="s">
        <v>76</v>
      </c>
      <c r="J21">
        <f t="shared" si="2"/>
        <v>0</v>
      </c>
      <c r="K21" s="6" t="e">
        <f t="shared" si="3"/>
        <v>#VALUE!</v>
      </c>
      <c r="L21">
        <v>4</v>
      </c>
    </row>
    <row r="22" spans="3:12">
      <c r="C22" t="s">
        <v>36</v>
      </c>
      <c r="D22" s="6">
        <v>-0.5</v>
      </c>
      <c r="I22" s="3" t="s">
        <v>77</v>
      </c>
      <c r="J22">
        <f t="shared" si="2"/>
        <v>0</v>
      </c>
      <c r="K22" s="6" t="e">
        <f t="shared" si="3"/>
        <v>#VALUE!</v>
      </c>
      <c r="L22">
        <v>4</v>
      </c>
    </row>
    <row r="23" spans="3:12">
      <c r="I23" s="3" t="s">
        <v>115</v>
      </c>
      <c r="J23">
        <f t="shared" si="2"/>
        <v>0</v>
      </c>
      <c r="K23" s="6" t="e">
        <f t="shared" si="3"/>
        <v>#VALUE!</v>
      </c>
      <c r="L23">
        <v>4</v>
      </c>
    </row>
    <row r="24" spans="3:12">
      <c r="I24" s="3"/>
      <c r="K24" s="6"/>
    </row>
    <row r="27" spans="3:12" ht="90">
      <c r="K27" s="9" t="s">
        <v>27</v>
      </c>
    </row>
    <row r="28" spans="3:12">
      <c r="H28" s="16" t="s">
        <v>63</v>
      </c>
      <c r="J28" t="s">
        <v>12</v>
      </c>
      <c r="K28" s="27" t="s">
        <v>116</v>
      </c>
    </row>
    <row r="29" spans="3:12">
      <c r="H29" s="16" t="s">
        <v>65</v>
      </c>
      <c r="J29" t="s">
        <v>17</v>
      </c>
      <c r="K29" t="e">
        <f>Funktionssysteme!#REF!</f>
        <v>#REF!</v>
      </c>
    </row>
    <row r="30" spans="3:12">
      <c r="H30" s="16" t="s">
        <v>64</v>
      </c>
      <c r="J30" t="s">
        <v>14</v>
      </c>
      <c r="K30" t="e">
        <f>Funktionssysteme!#REF!</f>
        <v>#REF!</v>
      </c>
    </row>
    <row r="31" spans="3:12">
      <c r="H31" s="16" t="s">
        <v>66</v>
      </c>
      <c r="J31" t="s">
        <v>16</v>
      </c>
      <c r="K31" t="e">
        <f>Funktionssysteme!#REF!</f>
        <v>#REF!</v>
      </c>
    </row>
    <row r="32" spans="3:12">
      <c r="H32" s="16"/>
      <c r="J32" t="s">
        <v>13</v>
      </c>
      <c r="K32" t="e">
        <f>Funktionssysteme!#REF!</f>
        <v>#REF!</v>
      </c>
    </row>
    <row r="33" spans="10:11">
      <c r="J33" t="s">
        <v>76</v>
      </c>
      <c r="K33" t="e">
        <f>Funktionssysteme!#REF!</f>
        <v>#REF!</v>
      </c>
    </row>
    <row r="34" spans="10:11">
      <c r="J34" s="3" t="s">
        <v>77</v>
      </c>
      <c r="K34" t="e">
        <f>Funktionssysteme!#REF!</f>
        <v>#REF!</v>
      </c>
    </row>
    <row r="35" spans="10:11">
      <c r="J35" s="3" t="s">
        <v>15</v>
      </c>
      <c r="K35" t="e">
        <f>Funktionssysteme!#REF!</f>
        <v>#REF!</v>
      </c>
    </row>
  </sheetData>
  <sheetProtection selectLockedCells="1" selectUnlockedCell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D22"/>
  <sheetViews>
    <sheetView workbookViewId="0">
      <selection activeCell="V16" sqref="V16"/>
    </sheetView>
  </sheetViews>
  <sheetFormatPr baseColWidth="10" defaultRowHeight="15" x14ac:dyDescent="0"/>
  <cols>
    <col min="3" max="3" width="2.1640625" bestFit="1" customWidth="1"/>
    <col min="4" max="8" width="3.5" bestFit="1" customWidth="1"/>
    <col min="9" max="9" width="5.33203125" bestFit="1" customWidth="1"/>
    <col min="10" max="10" width="6.5" customWidth="1"/>
    <col min="11" max="11" width="5" customWidth="1"/>
    <col min="12" max="12" width="11.83203125" customWidth="1"/>
    <col min="13" max="13" width="4" customWidth="1"/>
    <col min="14" max="14" width="7.6640625" bestFit="1" customWidth="1"/>
    <col min="15" max="17" width="3.5" bestFit="1" customWidth="1"/>
    <col min="18" max="18" width="11.5" customWidth="1"/>
    <col min="19" max="19" width="5.33203125" customWidth="1"/>
    <col min="20" max="20" width="4" customWidth="1"/>
    <col min="23" max="23" width="14.83203125" customWidth="1"/>
    <col min="24" max="24" width="12.1640625" customWidth="1"/>
    <col min="29" max="29" width="8.33203125" customWidth="1"/>
    <col min="30" max="30" width="5" customWidth="1"/>
  </cols>
  <sheetData>
    <row r="4" spans="2:30" ht="16" thickBot="1"/>
    <row r="5" spans="2:30" ht="101">
      <c r="D5" s="8" t="s">
        <v>38</v>
      </c>
      <c r="E5" s="8" t="s">
        <v>6</v>
      </c>
      <c r="F5" s="8" t="s">
        <v>25</v>
      </c>
      <c r="G5" s="8" t="s">
        <v>26</v>
      </c>
      <c r="H5" s="8" t="s">
        <v>44</v>
      </c>
      <c r="I5" s="8" t="s">
        <v>10</v>
      </c>
      <c r="L5" s="7"/>
      <c r="M5" s="9" t="s">
        <v>38</v>
      </c>
      <c r="N5" s="9" t="s">
        <v>5</v>
      </c>
      <c r="O5" s="9" t="s">
        <v>6</v>
      </c>
      <c r="P5" s="9" t="s">
        <v>26</v>
      </c>
      <c r="Q5" s="9" t="s">
        <v>44</v>
      </c>
      <c r="R5" s="10" t="s">
        <v>10</v>
      </c>
      <c r="S5" s="12" t="s">
        <v>23</v>
      </c>
      <c r="T5" s="12" t="s">
        <v>24</v>
      </c>
    </row>
    <row r="6" spans="2:30" ht="28">
      <c r="B6" t="s">
        <v>40</v>
      </c>
      <c r="C6" t="s">
        <v>11</v>
      </c>
      <c r="D6">
        <v>4</v>
      </c>
      <c r="E6">
        <v>3</v>
      </c>
      <c r="F6">
        <v>2</v>
      </c>
      <c r="G6">
        <v>1</v>
      </c>
      <c r="L6" t="s">
        <v>40</v>
      </c>
      <c r="M6" s="11" t="str">
        <f>IF(Existenzs.Funktionsfähigkeit!C3&lt;&gt;"",VLOOKUP(Existenzs.Funktionsfähigkeit!C3,$C$6:$D$12,2,FALSE),"")</f>
        <v/>
      </c>
      <c r="N6" s="11" t="str">
        <f>IF(Existenzs.Funktionsfähigkeit!D3&lt;&gt;"",VLOOKUP(Existenzs.Funktionsfähigkeit!D3,$C$6:$E$12,3,FALSE),"")</f>
        <v/>
      </c>
      <c r="O6" s="11" t="str">
        <f>IF(Existenzs.Funktionsfähigkeit!E3&lt;&gt;"",VLOOKUP(Existenzs.Funktionsfähigkeit!E3,$C$6:$F$12,4,FALSE),"")</f>
        <v/>
      </c>
      <c r="P6" s="11" t="str">
        <f>IF(Existenzs.Funktionsfähigkeit!F3&lt;&gt;"",VLOOKUP(Existenzs.Funktionsfähigkeit!F3,$C$6:$G$12,5,FALSE),"")</f>
        <v/>
      </c>
      <c r="R6" t="str">
        <f>IF(Existenzs.Funktionsfähigkeit!H3&lt;&gt;"",VLOOKUP(Existenzs.Funktionsfähigkeit!H3,$J$16:$K$22,2,FALSE),"")</f>
        <v/>
      </c>
      <c r="S6" s="11">
        <f>MAX(M6:P6)</f>
        <v>0</v>
      </c>
      <c r="T6" s="11" t="e">
        <f>S6+R6</f>
        <v>#VALUE!</v>
      </c>
      <c r="AA6" s="32"/>
      <c r="AB6" s="29">
        <v>3</v>
      </c>
      <c r="AC6" t="s">
        <v>96</v>
      </c>
      <c r="AD6">
        <v>3</v>
      </c>
    </row>
    <row r="7" spans="2:30" ht="28">
      <c r="B7" t="s">
        <v>118</v>
      </c>
      <c r="C7" t="s">
        <v>11</v>
      </c>
      <c r="D7">
        <v>4</v>
      </c>
      <c r="E7">
        <v>3</v>
      </c>
      <c r="F7">
        <v>2</v>
      </c>
      <c r="G7">
        <v>1</v>
      </c>
      <c r="L7" t="s">
        <v>118</v>
      </c>
      <c r="M7" s="11" t="str">
        <f>IF(Existenzs.Funktionsfähigkeit!C4&lt;&gt;"",VLOOKUP(Existenzs.Funktionsfähigkeit!C4,$C$6:$D$12,2,FALSE),"")</f>
        <v/>
      </c>
      <c r="N7" s="11" t="str">
        <f>IF(Existenzs.Funktionsfähigkeit!D4&lt;&gt;"",VLOOKUP(Existenzs.Funktionsfähigkeit!D4,$C$6:$E$12,3,FALSE),"")</f>
        <v/>
      </c>
      <c r="O7" s="11" t="str">
        <f>IF(Existenzs.Funktionsfähigkeit!E4&lt;&gt;"",VLOOKUP(Existenzs.Funktionsfähigkeit!E4,$C$6:$F$12,4,FALSE),"")</f>
        <v/>
      </c>
      <c r="P7" s="11" t="str">
        <f>IF(Existenzs.Funktionsfähigkeit!F4&lt;&gt;"",VLOOKUP(Existenzs.Funktionsfähigkeit!F4,$C$6:$G$12,5,FALSE),"")</f>
        <v/>
      </c>
      <c r="R7" t="str">
        <f>IF(Existenzs.Funktionsfähigkeit!H4&lt;&gt;"",VLOOKUP(Existenzs.Funktionsfähigkeit!H4,$J$16:$K$22,2,FALSE),"")</f>
        <v/>
      </c>
      <c r="S7" s="11">
        <f t="shared" ref="S7:S12" si="0">MAX(M7:P7)</f>
        <v>0</v>
      </c>
      <c r="T7" s="11" t="e">
        <f t="shared" ref="T7:T12" si="1">S7+R7</f>
        <v>#VALUE!</v>
      </c>
      <c r="AA7" s="32"/>
      <c r="AB7" s="29">
        <v>2</v>
      </c>
      <c r="AC7" t="s">
        <v>97</v>
      </c>
      <c r="AD7">
        <v>2</v>
      </c>
    </row>
    <row r="8" spans="2:30" ht="28">
      <c r="B8" t="s">
        <v>41</v>
      </c>
      <c r="C8" t="s">
        <v>11</v>
      </c>
      <c r="D8">
        <v>4</v>
      </c>
      <c r="E8">
        <v>3</v>
      </c>
      <c r="F8">
        <v>2</v>
      </c>
      <c r="G8">
        <v>1</v>
      </c>
      <c r="L8" t="s">
        <v>41</v>
      </c>
      <c r="M8" s="11" t="str">
        <f>IF(Existenzs.Funktionsfähigkeit!C5&lt;&gt;"",VLOOKUP(Existenzs.Funktionsfähigkeit!C5,$C$6:$D$12,2,FALSE),"")</f>
        <v/>
      </c>
      <c r="N8" s="11" t="str">
        <f>IF(Existenzs.Funktionsfähigkeit!D5&lt;&gt;"",VLOOKUP(Existenzs.Funktionsfähigkeit!D5,$C$6:$E$12,3,FALSE),"")</f>
        <v/>
      </c>
      <c r="O8" s="11" t="str">
        <f>IF(Existenzs.Funktionsfähigkeit!E5&lt;&gt;"",VLOOKUP(Existenzs.Funktionsfähigkeit!E5,$C$6:$F$12,4,FALSE),"")</f>
        <v/>
      </c>
      <c r="P8" s="11" t="str">
        <f>IF(Existenzs.Funktionsfähigkeit!F5&lt;&gt;"",VLOOKUP(Existenzs.Funktionsfähigkeit!F5,$C$6:$G$12,5,FALSE),"")</f>
        <v/>
      </c>
      <c r="R8" t="str">
        <f>IF(Existenzs.Funktionsfähigkeit!H5&lt;&gt;"",VLOOKUP(Existenzs.Funktionsfähigkeit!H5,$J$16:$K$22,2,FALSE),"")</f>
        <v/>
      </c>
      <c r="S8" s="11">
        <f t="shared" si="0"/>
        <v>0</v>
      </c>
      <c r="T8" s="11" t="e">
        <f t="shared" si="1"/>
        <v>#VALUE!</v>
      </c>
      <c r="AA8" s="32"/>
      <c r="AB8" s="29">
        <v>1</v>
      </c>
      <c r="AC8" t="s">
        <v>95</v>
      </c>
      <c r="AD8">
        <v>1</v>
      </c>
    </row>
    <row r="9" spans="2:30" ht="28">
      <c r="B9" t="s">
        <v>74</v>
      </c>
      <c r="C9" t="s">
        <v>11</v>
      </c>
      <c r="D9">
        <v>4</v>
      </c>
      <c r="E9">
        <v>3</v>
      </c>
      <c r="F9">
        <v>2</v>
      </c>
      <c r="G9">
        <v>1</v>
      </c>
      <c r="L9" t="s">
        <v>74</v>
      </c>
      <c r="M9" s="11" t="str">
        <f>IF(Existenzs.Funktionsfähigkeit!C6&lt;&gt;"",VLOOKUP(Existenzs.Funktionsfähigkeit!C6,$C$6:$D$12,2,FALSE),"")</f>
        <v/>
      </c>
      <c r="N9" s="11" t="str">
        <f>IF(Existenzs.Funktionsfähigkeit!D6&lt;&gt;"",VLOOKUP(Existenzs.Funktionsfähigkeit!D6,$C$6:$E$12,3,FALSE),"")</f>
        <v/>
      </c>
      <c r="O9" s="11" t="str">
        <f>IF(Existenzs.Funktionsfähigkeit!E6&lt;&gt;"",VLOOKUP(Existenzs.Funktionsfähigkeit!E6,$C$6:$F$12,4,FALSE),"")</f>
        <v/>
      </c>
      <c r="P9" s="11" t="str">
        <f>IF(Existenzs.Funktionsfähigkeit!F6&lt;&gt;"",VLOOKUP(Existenzs.Funktionsfähigkeit!F6,$C$6:$G$12,5,FALSE),"")</f>
        <v/>
      </c>
      <c r="R9" t="str">
        <f>IF(Existenzs.Funktionsfähigkeit!H6&lt;&gt;"",VLOOKUP(Existenzs.Funktionsfähigkeit!H6,$J$16:$K$22,2,FALSE),"")</f>
        <v/>
      </c>
      <c r="S9" s="11">
        <f t="shared" ref="S9" si="2">MAX(M9:P9)</f>
        <v>0</v>
      </c>
      <c r="T9" s="11" t="e">
        <f t="shared" ref="T9" si="3">S9+R9</f>
        <v>#VALUE!</v>
      </c>
      <c r="AA9" s="32"/>
      <c r="AB9" s="29">
        <v>0</v>
      </c>
      <c r="AC9" t="s">
        <v>94</v>
      </c>
      <c r="AD9">
        <v>0</v>
      </c>
    </row>
    <row r="10" spans="2:30">
      <c r="B10" t="s">
        <v>42</v>
      </c>
      <c r="C10" t="s">
        <v>11</v>
      </c>
      <c r="D10">
        <v>4</v>
      </c>
      <c r="E10">
        <v>3</v>
      </c>
      <c r="F10">
        <v>2</v>
      </c>
      <c r="G10">
        <v>1</v>
      </c>
      <c r="L10" t="s">
        <v>42</v>
      </c>
      <c r="M10" s="11">
        <f>Existenzs.Funktionsfähigkeit!C8</f>
        <v>0</v>
      </c>
      <c r="N10" s="11" t="str">
        <f>IF(Existenzs.Funktionsfähigkeit!D8&lt;&gt;"",VLOOKUP(Existenzs.Funktionsfähigkeit!D8,$C$6:$E$12,3,FALSE),"")</f>
        <v/>
      </c>
      <c r="O10" s="11" t="str">
        <f>IF(Existenzs.Funktionsfähigkeit!E8&lt;&gt;"",VLOOKUP(Existenzs.Funktionsfähigkeit!E8,$C$6:$F$12,4,FALSE),"")</f>
        <v/>
      </c>
      <c r="P10" s="11" t="str">
        <f>IF(Existenzs.Funktionsfähigkeit!F8&lt;&gt;"",VLOOKUP(Existenzs.Funktionsfähigkeit!F8,$C$6:$G$12,5,FALSE),"")</f>
        <v/>
      </c>
      <c r="R10" t="str">
        <f>IF(Existenzs.Funktionsfähigkeit!H8&lt;&gt;"",VLOOKUP(Existenzs.Funktionsfähigkeit!H8,$J$16:$K$19,2,FALSE),"")</f>
        <v/>
      </c>
      <c r="S10" s="11">
        <f t="shared" si="0"/>
        <v>0</v>
      </c>
      <c r="T10" s="11" t="e">
        <f t="shared" si="1"/>
        <v>#VALUE!</v>
      </c>
    </row>
    <row r="11" spans="2:30" ht="28">
      <c r="B11" t="s">
        <v>73</v>
      </c>
      <c r="C11" t="s">
        <v>11</v>
      </c>
      <c r="D11">
        <v>4</v>
      </c>
      <c r="E11">
        <v>3</v>
      </c>
      <c r="F11">
        <v>2</v>
      </c>
      <c r="G11">
        <v>1</v>
      </c>
      <c r="L11" t="s">
        <v>73</v>
      </c>
      <c r="M11" s="11">
        <f>Existenzs.Funktionsfähigkeit!C9</f>
        <v>0</v>
      </c>
      <c r="N11" s="11" t="str">
        <f>IF(Existenzs.Funktionsfähigkeit!D9&lt;&gt;"",VLOOKUP(Existenzs.Funktionsfähigkeit!D9,$C$6:$E$12,3,FALSE),"")</f>
        <v/>
      </c>
      <c r="O11" s="11" t="str">
        <f>IF(Existenzs.Funktionsfähigkeit!E9&lt;&gt;"",VLOOKUP(Existenzs.Funktionsfähigkeit!E9,$C$6:$F$12,4,FALSE),"")</f>
        <v/>
      </c>
      <c r="P11" s="11" t="str">
        <f>IF(Existenzs.Funktionsfähigkeit!F9&lt;&gt;"",VLOOKUP(Existenzs.Funktionsfähigkeit!F9,$C$6:$G$12,5,FALSE),"")</f>
        <v/>
      </c>
      <c r="R11" t="str">
        <f>IF(Existenzs.Funktionsfähigkeit!H9&lt;&gt;"",VLOOKUP(Existenzs.Funktionsfähigkeit!H9,$J$16:$K$22,2,FALSE),"")</f>
        <v/>
      </c>
      <c r="S11" s="11">
        <f t="shared" si="0"/>
        <v>0</v>
      </c>
      <c r="T11" s="11" t="e">
        <f t="shared" si="1"/>
        <v>#VALUE!</v>
      </c>
      <c r="AB11" s="29"/>
      <c r="AC11" s="25"/>
    </row>
    <row r="12" spans="2:30">
      <c r="B12" t="s">
        <v>43</v>
      </c>
      <c r="C12" t="s">
        <v>11</v>
      </c>
      <c r="D12">
        <v>4</v>
      </c>
      <c r="E12">
        <v>3</v>
      </c>
      <c r="F12">
        <v>2</v>
      </c>
      <c r="G12">
        <v>1</v>
      </c>
      <c r="L12" t="s">
        <v>43</v>
      </c>
      <c r="M12" s="11">
        <f>Existenzs.Funktionsfähigkeit!C10</f>
        <v>0</v>
      </c>
      <c r="N12" s="11" t="str">
        <f>IF(Existenzs.Funktionsfähigkeit!D10&lt;&gt;"",VLOOKUP(Existenzs.Funktionsfähigkeit!D10,$C$6:$E$12,3,FALSE),"")</f>
        <v/>
      </c>
      <c r="O12" s="11" t="str">
        <f>IF(Existenzs.Funktionsfähigkeit!E10&lt;&gt;"",VLOOKUP(Existenzs.Funktionsfähigkeit!E10,$C$6:$F$12,4,FALSE),"")</f>
        <v/>
      </c>
      <c r="P12" s="11" t="str">
        <f>IF(Existenzs.Funktionsfähigkeit!F10&lt;&gt;"",VLOOKUP(Existenzs.Funktionsfähigkeit!F10,$C$6:$G$12,5,FALSE),"")</f>
        <v/>
      </c>
      <c r="R12" t="str">
        <f>IF(Existenzs.Funktionsfähigkeit!H10&lt;&gt;"",VLOOKUP(Existenzs.Funktionsfähigkeit!H10,$J$16:$K$22,2,FALSE),"")</f>
        <v/>
      </c>
      <c r="S12" s="11">
        <f t="shared" si="0"/>
        <v>0</v>
      </c>
      <c r="T12" s="11" t="e">
        <f t="shared" si="1"/>
        <v>#VALUE!</v>
      </c>
    </row>
    <row r="15" spans="2:30" ht="97">
      <c r="M15" s="9" t="s">
        <v>45</v>
      </c>
      <c r="N15" s="9" t="s">
        <v>10</v>
      </c>
      <c r="S15" s="9" t="s">
        <v>27</v>
      </c>
      <c r="T15" t="s">
        <v>47</v>
      </c>
      <c r="AA15" t="s">
        <v>96</v>
      </c>
    </row>
    <row r="16" spans="2:30" ht="30">
      <c r="B16" t="s">
        <v>42</v>
      </c>
      <c r="H16" t="s">
        <v>18</v>
      </c>
      <c r="I16" s="6">
        <v>0</v>
      </c>
      <c r="J16">
        <v>2</v>
      </c>
      <c r="K16">
        <v>0</v>
      </c>
      <c r="L16" t="s">
        <v>40</v>
      </c>
      <c r="M16" s="13">
        <f>S6</f>
        <v>0</v>
      </c>
      <c r="N16" s="11" t="e">
        <f>T6</f>
        <v>#VALUE!</v>
      </c>
      <c r="O16">
        <v>4</v>
      </c>
      <c r="R16" t="s">
        <v>40</v>
      </c>
      <c r="S16">
        <f>Existenzs.Funktionsfähigkeit!G3</f>
        <v>0</v>
      </c>
      <c r="W16" s="31" t="s">
        <v>92</v>
      </c>
      <c r="X16" s="31" t="s">
        <v>93</v>
      </c>
    </row>
    <row r="17" spans="2:24" ht="18">
      <c r="B17" t="s">
        <v>73</v>
      </c>
      <c r="H17" t="s">
        <v>19</v>
      </c>
      <c r="I17" s="6">
        <v>0.5</v>
      </c>
      <c r="J17">
        <v>3</v>
      </c>
      <c r="K17">
        <v>0.5</v>
      </c>
      <c r="L17" t="s">
        <v>118</v>
      </c>
      <c r="M17" s="13">
        <f t="shared" ref="M17:M22" si="4">S7</f>
        <v>0</v>
      </c>
      <c r="N17" s="11" t="e">
        <f t="shared" ref="N17:N19" si="5">T7</f>
        <v>#VALUE!</v>
      </c>
      <c r="R17" t="s">
        <v>118</v>
      </c>
      <c r="S17">
        <f>Existenzs.Funktionsfähigkeit!G4</f>
        <v>0</v>
      </c>
      <c r="W17" t="s">
        <v>90</v>
      </c>
      <c r="X17" s="21" t="s">
        <v>70</v>
      </c>
    </row>
    <row r="18" spans="2:24" ht="18">
      <c r="B18" t="s">
        <v>43</v>
      </c>
      <c r="H18" t="s">
        <v>20</v>
      </c>
      <c r="I18" s="6">
        <v>-0.5</v>
      </c>
      <c r="J18">
        <v>1</v>
      </c>
      <c r="K18">
        <v>-0.5</v>
      </c>
      <c r="L18" t="s">
        <v>41</v>
      </c>
      <c r="M18" s="13">
        <f t="shared" si="4"/>
        <v>0</v>
      </c>
      <c r="N18" s="11" t="e">
        <f t="shared" si="5"/>
        <v>#VALUE!</v>
      </c>
      <c r="R18" t="s">
        <v>41</v>
      </c>
      <c r="S18">
        <f>Existenzs.Funktionsfähigkeit!G5</f>
        <v>0</v>
      </c>
      <c r="W18" t="s">
        <v>88</v>
      </c>
      <c r="X18" s="21" t="s">
        <v>67</v>
      </c>
    </row>
    <row r="19" spans="2:24" ht="18">
      <c r="H19" s="5" t="s">
        <v>21</v>
      </c>
      <c r="I19" s="6">
        <v>-1</v>
      </c>
      <c r="J19">
        <v>0</v>
      </c>
      <c r="K19">
        <v>-1</v>
      </c>
      <c r="L19" t="s">
        <v>74</v>
      </c>
      <c r="M19" s="13">
        <f t="shared" si="4"/>
        <v>0</v>
      </c>
      <c r="N19" s="11" t="e">
        <f t="shared" si="5"/>
        <v>#VALUE!</v>
      </c>
      <c r="R19" t="s">
        <v>74</v>
      </c>
      <c r="S19">
        <f>Existenzs.Funktionsfähigkeit!G6</f>
        <v>0</v>
      </c>
      <c r="W19" t="s">
        <v>91</v>
      </c>
      <c r="X19" s="21" t="s">
        <v>68</v>
      </c>
    </row>
    <row r="20" spans="2:24" ht="18">
      <c r="H20" t="s">
        <v>34</v>
      </c>
      <c r="I20" s="6">
        <v>0.5</v>
      </c>
      <c r="L20" t="s">
        <v>42</v>
      </c>
      <c r="M20" s="13">
        <f t="shared" si="4"/>
        <v>0</v>
      </c>
      <c r="N20" s="11" t="e">
        <f>T10</f>
        <v>#VALUE!</v>
      </c>
      <c r="R20" t="s">
        <v>78</v>
      </c>
      <c r="S20">
        <f>Existenzs.Funktionsfähigkeit!G10</f>
        <v>0</v>
      </c>
      <c r="W20" t="s">
        <v>89</v>
      </c>
      <c r="X20" s="21" t="s">
        <v>69</v>
      </c>
    </row>
    <row r="21" spans="2:24">
      <c r="H21" t="s">
        <v>35</v>
      </c>
      <c r="I21" s="6">
        <v>-1</v>
      </c>
      <c r="L21" t="s">
        <v>73</v>
      </c>
      <c r="M21" s="13">
        <f t="shared" si="4"/>
        <v>0</v>
      </c>
      <c r="N21" s="11" t="e">
        <f>T11</f>
        <v>#VALUE!</v>
      </c>
    </row>
    <row r="22" spans="2:24">
      <c r="H22" t="s">
        <v>36</v>
      </c>
      <c r="I22" s="6">
        <v>-0.5</v>
      </c>
      <c r="L22" t="s">
        <v>43</v>
      </c>
      <c r="M22" s="13">
        <f t="shared" si="4"/>
        <v>0</v>
      </c>
      <c r="N22" s="11" t="e">
        <f>T12</f>
        <v>#VALUE!</v>
      </c>
    </row>
  </sheetData>
  <sheetProtection sheet="1" objects="1" scenarios="1" selectLockedCells="1" selectUnlockedCells="1"/>
  <dataConsolidate/>
  <conditionalFormatting sqref="AB11:AC11">
    <cfRule type="iconSet" priority="2">
      <iconSet iconSet="5Arrows" showValue="0">
        <cfvo type="percent" val="0"/>
        <cfvo type="num" val="1"/>
        <cfvo type="num" val="2"/>
        <cfvo type="num" val="3"/>
        <cfvo type="num" val="4"/>
      </iconSet>
    </cfRule>
  </conditionalFormatting>
  <dataValidations count="3">
    <dataValidation type="list" allowBlank="1" showInputMessage="1" showErrorMessage="1" sqref="AC15">
      <formula1>$AC$6:$AC$7</formula1>
    </dataValidation>
    <dataValidation type="list" allowBlank="1" showInputMessage="1" showErrorMessage="1" sqref="AB15">
      <formula1>$AC$6:$AC$9+$AC$6:$AD$9</formula1>
    </dataValidation>
    <dataValidation type="list" allowBlank="1" showInputMessage="1" showErrorMessage="1" sqref="AA15">
      <formula1>$AC$6:$AC$9</formula1>
    </dataValidation>
  </dataValidations>
  <pageMargins left="0.75" right="0.75" top="1" bottom="1" header="0.5" footer="0.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3ED86BF0-44CE-7D43-BE71-B7B6553E45C2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Arrows" iconId="0"/>
              <x14:cfIcon iconSet="4Arrows" iconId="1"/>
              <x14:cfIcon iconSet="3Triangles" iconId="1"/>
              <x14:cfIcon iconSet="4Arrows" iconId="2"/>
              <x14:cfIcon iconSet="3Arrows" iconId="2"/>
            </x14:iconSet>
          </x14:cfRule>
          <xm:sqref>AA6:AA9</xm:sqref>
        </x14:conditionalFormatting>
        <x14:conditionalFormatting xmlns:xm="http://schemas.microsoft.com/office/excel/2006/main">
          <x14:cfRule type="iconSet" priority="1" id="{AE84DA9C-BCF4-1249-8D67-F92C87982C7A}">
            <x14:iconSet iconSet="5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vo type="num">
                <xm:f>4</xm:f>
              </x14:cfvo>
              <x14:cfIcon iconSet="3Arrows" iconId="0"/>
              <x14:cfIcon iconSet="4Arrows" iconId="1"/>
              <x14:cfIcon iconSet="3Triangles" iconId="1"/>
              <x14:cfIcon iconSet="4Arrows" iconId="2"/>
              <x14:cfIcon iconSet="3Arrows" iconId="2"/>
            </x14:iconSet>
          </x14:cfRule>
          <xm:sqref>AB6:AB9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Intro &amp; GAF Scale</vt:lpstr>
      <vt:lpstr>Funktionssysteme</vt:lpstr>
      <vt:lpstr>Existenzs.Funktionsfähigkeit</vt:lpstr>
      <vt:lpstr>Visualisierung</vt:lpstr>
      <vt:lpstr>Blatt2</vt:lpstr>
      <vt:lpstr>Blatt4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&amp; Kitty Lüdtke</dc:creator>
  <cp:keywords/>
  <dc:description/>
  <cp:lastModifiedBy>Peter Egner</cp:lastModifiedBy>
  <cp:lastPrinted>2016-08-22T17:08:49Z</cp:lastPrinted>
  <dcterms:created xsi:type="dcterms:W3CDTF">2013-01-26T10:03:01Z</dcterms:created>
  <dcterms:modified xsi:type="dcterms:W3CDTF">2016-10-21T13:40:40Z</dcterms:modified>
  <cp:category/>
</cp:coreProperties>
</file>